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workbook>
</file>

<file path=xl/calcChain.xml><?xml version="1.0" encoding="utf-8"?>
<calcChain xmlns="http://schemas.openxmlformats.org/spreadsheetml/2006/main">
  <c r="G335" i="1"/>
  <c r="F335"/>
  <c r="E335"/>
  <c r="D335"/>
  <c r="I6" l="1"/>
  <c r="I4"/>
  <c r="B7"/>
  <c r="B5"/>
  <c r="B8"/>
  <c r="I8" l="1"/>
</calcChain>
</file>

<file path=xl/sharedStrings.xml><?xml version="1.0" encoding="utf-8"?>
<sst xmlns="http://schemas.openxmlformats.org/spreadsheetml/2006/main" count="1443" uniqueCount="1102">
  <si>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</si>
  <si>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</si>
  <si>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</si>
  <si>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</si>
  <si>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</si>
  <si>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</si>
  <si>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</si>
  <si>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</si>
  <si>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</si>
  <si>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</si>
  <si>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</si>
  <si>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</si>
  <si>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</si>
  <si>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</si>
  <si>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</si>
  <si>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</si>
  <si>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</si>
  <si>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</si>
  <si>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</si>
  <si>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</si>
  <si>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</si>
  <si>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</si>
  <si>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</si>
  <si>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</si>
  <si>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</si>
  <si>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</si>
  <si>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</si>
  <si>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</si>
  <si>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</si>
  <si>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</si>
  <si>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</si>
  <si>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</si>
  <si>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</si>
  <si>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</si>
  <si>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</si>
  <si>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</si>
  <si>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</si>
  <si>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</si>
  <si>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</si>
  <si>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</si>
  <si>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</si>
  <si>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</si>
  <si>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</si>
  <si>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</si>
  <si>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</si>
  <si>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</si>
  <si>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</si>
  <si>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</si>
  <si>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</si>
  <si>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</si>
  <si>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</si>
  <si>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</si>
  <si>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</si>
  <si>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</si>
  <si>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</si>
  <si>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</si>
  <si>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</si>
  <si>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</si>
  <si>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</si>
  <si>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</si>
  <si>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</si>
  <si>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</si>
  <si>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</si>
  <si>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</si>
  <si>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</si>
  <si>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</si>
  <si>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</si>
  <si>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</si>
  <si>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</si>
  <si>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</si>
  <si>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</si>
  <si>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</si>
  <si>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</si>
  <si>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</si>
  <si>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</si>
  <si>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</si>
  <si>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</si>
  <si>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</si>
  <si>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</si>
  <si>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</si>
  <si>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</si>
  <si>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</si>
  <si>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</si>
  <si>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</si>
  <si>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</si>
  <si>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</si>
  <si>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</si>
  <si>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</si>
  <si>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</si>
  <si>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</si>
  <si>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</si>
  <si>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</si>
  <si>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</si>
  <si>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</si>
  <si>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</si>
  <si>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</si>
  <si>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</si>
  <si>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</si>
  <si>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</si>
  <si>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</si>
  <si>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</si>
  <si>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</si>
  <si>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</si>
  <si>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</si>
  <si>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</si>
  <si>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</si>
  <si>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</si>
  <si>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</si>
  <si>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</si>
  <si>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</si>
  <si>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</si>
  <si>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</si>
  <si>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</si>
  <si>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</si>
  <si>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</si>
  <si>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</si>
  <si>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</si>
  <si>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</si>
  <si>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</si>
  <si>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</si>
  <si>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</si>
  <si>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</si>
  <si>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</si>
  <si>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</si>
  <si>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</si>
  <si>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</si>
  <si>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</si>
  <si>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</si>
  <si>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</si>
  <si>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</si>
  <si>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</si>
  <si>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</si>
  <si>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</si>
  <si>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</si>
  <si>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</si>
  <si>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</si>
  <si>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</si>
  <si>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</si>
  <si>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</si>
  <si>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</si>
  <si>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</si>
  <si>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</si>
  <si>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</si>
  <si>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</si>
  <si>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</si>
  <si>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</si>
  <si>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</si>
  <si>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</si>
  <si>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</si>
  <si>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</si>
  <si>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</si>
  <si>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AAD</t>
  </si>
  <si>
    <t>AHY</t>
  </si>
  <si>
    <t>ASX</t>
  </si>
  <si>
    <t>AZJ</t>
  </si>
  <si>
    <t>ASB</t>
  </si>
  <si>
    <t>AUB</t>
  </si>
  <si>
    <t>AOG</t>
  </si>
  <si>
    <t>AWE</t>
  </si>
  <si>
    <t>BPT</t>
  </si>
  <si>
    <t>BEN</t>
  </si>
  <si>
    <t>BHP</t>
  </si>
  <si>
    <t>BBG</t>
  </si>
  <si>
    <t>BKL</t>
  </si>
  <si>
    <t>BSL</t>
  </si>
  <si>
    <t>BLD</t>
  </si>
  <si>
    <t>BXB</t>
  </si>
  <si>
    <t>BRG</t>
  </si>
  <si>
    <t>BAP</t>
  </si>
  <si>
    <t>BWP</t>
  </si>
  <si>
    <t>CAB</t>
  </si>
  <si>
    <t>CTX</t>
  </si>
  <si>
    <t>CDP</t>
  </si>
  <si>
    <t>CGF</t>
  </si>
  <si>
    <t>CHC</t>
  </si>
  <si>
    <t>CQR</t>
  </si>
  <si>
    <t>CCL</t>
  </si>
  <si>
    <t>COH</t>
  </si>
  <si>
    <t>CLH</t>
  </si>
  <si>
    <t>CBA</t>
  </si>
  <si>
    <t>CPU</t>
  </si>
  <si>
    <t>CTD</t>
  </si>
  <si>
    <t>CCP</t>
  </si>
  <si>
    <t>CMW</t>
  </si>
  <si>
    <t>CWN</t>
  </si>
  <si>
    <t>CSV</t>
  </si>
  <si>
    <t>CSL</t>
  </si>
  <si>
    <t>DXS</t>
  </si>
  <si>
    <t>DMP</t>
  </si>
  <si>
    <t>DOW</t>
  </si>
  <si>
    <t>EPW</t>
  </si>
  <si>
    <t>EVN</t>
  </si>
  <si>
    <t>FXJ</t>
  </si>
  <si>
    <t>FBU</t>
  </si>
  <si>
    <t>FLT</t>
  </si>
  <si>
    <t>FMG</t>
  </si>
  <si>
    <t>GEM</t>
  </si>
  <si>
    <t>GMA</t>
  </si>
  <si>
    <t>GMG</t>
  </si>
  <si>
    <t>GPT</t>
  </si>
  <si>
    <t>GXL</t>
  </si>
  <si>
    <t>GOZ</t>
  </si>
  <si>
    <t>GUD</t>
  </si>
  <si>
    <t>GWA</t>
  </si>
  <si>
    <t>HVN</t>
  </si>
  <si>
    <t>HLO</t>
  </si>
  <si>
    <t>HPI</t>
  </si>
  <si>
    <t>ILU</t>
  </si>
  <si>
    <t>IGO</t>
  </si>
  <si>
    <t>IDR</t>
  </si>
  <si>
    <t>IAG</t>
  </si>
  <si>
    <t>IOF</t>
  </si>
  <si>
    <t>IVC</t>
  </si>
  <si>
    <t>IFL</t>
  </si>
  <si>
    <t>IRE</t>
  </si>
  <si>
    <t>ISU</t>
  </si>
  <si>
    <t>ISD</t>
  </si>
  <si>
    <t>JHC</t>
  </si>
  <si>
    <t>JBH</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</si>
  <si>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</si>
  <si>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</si>
  <si>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</si>
  <si>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</si>
  <si>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</si>
  <si>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</si>
  <si>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</si>
  <si>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</si>
  <si>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</si>
  <si>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</si>
  <si>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</si>
  <si>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</si>
  <si>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</si>
  <si>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</si>
  <si>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</si>
  <si>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</si>
  <si>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</si>
  <si>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</si>
  <si>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</si>
  <si>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</si>
  <si>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</si>
  <si>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</si>
  <si>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</si>
  <si>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PPC</t>
  </si>
  <si>
    <t>PPT</t>
  </si>
  <si>
    <t>PRU</t>
  </si>
  <si>
    <t>PTM</t>
  </si>
  <si>
    <t>PRY</t>
  </si>
  <si>
    <t>PRT</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</si>
  <si>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</si>
  <si>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</si>
  <si>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</si>
  <si>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</si>
  <si>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</si>
  <si>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</si>
  <si>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</si>
  <si>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</si>
  <si>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</si>
  <si>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</si>
  <si>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</si>
  <si>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</si>
  <si>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</si>
  <si>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</si>
  <si>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</si>
  <si>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</si>
  <si>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</si>
  <si>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</si>
  <si>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</si>
  <si>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</si>
  <si>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</si>
  <si>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</si>
  <si>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</si>
  <si>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</si>
  <si>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</si>
  <si>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</si>
  <si>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</si>
  <si>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</si>
  <si>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</si>
  <si>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</si>
  <si>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</si>
  <si>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</si>
  <si>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</si>
  <si>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</si>
  <si>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</si>
  <si>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</si>
  <si>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</si>
  <si>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</si>
  <si>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</si>
  <si>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</si>
  <si>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</si>
  <si>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</si>
  <si>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</si>
  <si>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</si>
  <si>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</si>
  <si>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</si>
  <si>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</si>
  <si>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</si>
  <si>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</si>
  <si>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</si>
  <si>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</si>
  <si>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</si>
  <si>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</si>
  <si>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</si>
  <si>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</si>
  <si>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</si>
  <si>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CAJ</t>
  </si>
  <si>
    <t>GBT</t>
  </si>
  <si>
    <t>SGF</t>
  </si>
  <si>
    <t>BGA</t>
  </si>
  <si>
    <t>RIC</t>
  </si>
  <si>
    <t>SOM</t>
  </si>
  <si>
    <t>VLW</t>
  </si>
  <si>
    <t>ACX</t>
  </si>
  <si>
    <t>EHE</t>
  </si>
  <si>
    <t>JHX</t>
  </si>
  <si>
    <t>MYS</t>
  </si>
  <si>
    <t>REG</t>
  </si>
  <si>
    <t>STO</t>
  </si>
  <si>
    <t>FXL</t>
  </si>
  <si>
    <t>BLA</t>
  </si>
  <si>
    <t>GFY</t>
  </si>
  <si>
    <t>OML</t>
  </si>
  <si>
    <t>VOC</t>
  </si>
  <si>
    <t>DTL</t>
  </si>
  <si>
    <t>HSO</t>
  </si>
  <si>
    <t>WTP</t>
  </si>
  <si>
    <t>CVW</t>
  </si>
  <si>
    <t>CWP</t>
  </si>
  <si>
    <t>INA</t>
  </si>
  <si>
    <t>NSR</t>
  </si>
  <si>
    <t>SDA</t>
  </si>
  <si>
    <t>CAR</t>
  </si>
  <si>
    <t>IPH</t>
  </si>
  <si>
    <t>SHV</t>
  </si>
  <si>
    <t>APO</t>
  </si>
  <si>
    <t>SAR</t>
  </si>
  <si>
    <t>VTG</t>
  </si>
  <si>
    <t>ARB</t>
  </si>
  <si>
    <t>AHG</t>
  </si>
  <si>
    <t>CIM</t>
  </si>
  <si>
    <t>S32</t>
  </si>
  <si>
    <t>CZZ</t>
  </si>
  <si>
    <t>CMA</t>
  </si>
  <si>
    <t>IDT</t>
  </si>
  <si>
    <t>NAN</t>
  </si>
  <si>
    <t>AYS</t>
  </si>
  <si>
    <t>BAL</t>
  </si>
  <si>
    <t>ADH</t>
  </si>
  <si>
    <t>ALU</t>
  </si>
  <si>
    <t>EGH</t>
  </si>
  <si>
    <t>PEP</t>
  </si>
  <si>
    <t>PPS</t>
  </si>
  <si>
    <t>SRV</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</si>
  <si>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</si>
  <si>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</si>
  <si>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</si>
  <si>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</si>
  <si>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</si>
  <si>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</si>
  <si>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</si>
  <si>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</si>
  <si>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</si>
  <si>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</si>
  <si>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</si>
  <si>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</si>
  <si>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</si>
  <si>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</si>
  <si>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</si>
  <si>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</si>
  <si>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</si>
  <si>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</si>
  <si>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</si>
  <si>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</si>
  <si>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</si>
  <si>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</si>
  <si>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</si>
  <si>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Outdoor Group</t>
  </si>
  <si>
    <t>ARB Corp</t>
  </si>
  <si>
    <t>Ardent Leisure Group</t>
  </si>
  <si>
    <t>Asaleo Care</t>
  </si>
  <si>
    <t xml:space="preserve">ASX </t>
  </si>
  <si>
    <t xml:space="preserve">Aurizon Holdings </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</si>
  <si>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</si>
  <si>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</si>
  <si>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</si>
  <si>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</si>
  <si>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</si>
  <si>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</si>
  <si>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</si>
  <si>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</si>
  <si>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</si>
  <si>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</si>
  <si>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</si>
  <si>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</si>
  <si>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</si>
  <si>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</si>
  <si>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</si>
  <si>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Brambles</t>
  </si>
  <si>
    <t>Breville Group</t>
  </si>
  <si>
    <t>BWP Trust</t>
  </si>
  <si>
    <t>Cabcharge Australia</t>
  </si>
  <si>
    <t>Caltex Australia</t>
  </si>
  <si>
    <t>Capilano Honey</t>
  </si>
  <si>
    <t>Capitol Health</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</si>
  <si>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</si>
  <si>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</si>
  <si>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</si>
  <si>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</si>
  <si>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</si>
  <si>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</si>
  <si>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</si>
  <si>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</si>
  <si>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</si>
  <si>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</si>
  <si>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</si>
  <si>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</si>
  <si>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</si>
  <si>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</si>
  <si>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</si>
  <si>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Cromwell Property Group</t>
  </si>
  <si>
    <t>Crown Resorts</t>
  </si>
  <si>
    <t xml:space="preserve">CSG </t>
  </si>
  <si>
    <t>Data#3</t>
  </si>
  <si>
    <t>Dexus Property Group</t>
  </si>
  <si>
    <t>Downer EDI</t>
  </si>
  <si>
    <t>ERM Power</t>
  </si>
  <si>
    <t>Estia Health</t>
  </si>
  <si>
    <t>Eureka Group Holdings</t>
  </si>
  <si>
    <t>Evolution Mining</t>
  </si>
  <si>
    <t>Fairfax Media</t>
  </si>
  <si>
    <t xml:space="preserve">Fletcher Building </t>
  </si>
  <si>
    <t xml:space="preserve">Flight Centre </t>
  </si>
  <si>
    <t>G8 Education</t>
  </si>
  <si>
    <t>Gateway Lifestyle Group</t>
  </si>
  <si>
    <t>GBST Holdings</t>
  </si>
  <si>
    <t>Genworth Mortgage Insurance</t>
  </si>
  <si>
    <t>Godfreys Group</t>
  </si>
  <si>
    <t>Goodman Group</t>
  </si>
  <si>
    <t>Greencross</t>
  </si>
  <si>
    <t>Growthpoint Properties</t>
  </si>
  <si>
    <t>GUD Holdings</t>
  </si>
  <si>
    <t>GWA Group</t>
  </si>
  <si>
    <t>Harvey Norman Holdings</t>
  </si>
  <si>
    <t>Healthscope</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</si>
  <si>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</si>
  <si>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</si>
  <si>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</si>
  <si>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</si>
  <si>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</si>
  <si>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</si>
  <si>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</si>
  <si>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</si>
  <si>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</si>
  <si>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</si>
  <si>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</si>
  <si>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</si>
  <si>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</si>
  <si>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</si>
  <si>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</si>
  <si>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</si>
  <si>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</si>
  <si>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</si>
  <si>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</si>
  <si>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</si>
  <si>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</si>
  <si>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</si>
  <si>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</si>
  <si>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</si>
  <si>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</si>
  <si>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</si>
  <si>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</si>
  <si>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</si>
  <si>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</si>
  <si>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</si>
  <si>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</si>
  <si>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</si>
  <si>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</si>
  <si>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</si>
  <si>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</si>
  <si>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</si>
  <si>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</si>
  <si>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</si>
  <si>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</si>
  <si>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</si>
  <si>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</si>
  <si>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</si>
  <si>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</si>
  <si>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</si>
  <si>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</si>
  <si>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</si>
  <si>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</si>
  <si>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</si>
  <si>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</si>
  <si>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</si>
  <si>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</si>
  <si>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</si>
  <si>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</si>
  <si>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</si>
  <si>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</si>
  <si>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</si>
  <si>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</si>
  <si>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</si>
  <si>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</si>
  <si>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</si>
  <si>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</si>
  <si>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</si>
  <si>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</si>
  <si>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</si>
  <si>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</si>
  <si>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</si>
  <si>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</si>
  <si>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</si>
  <si>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</si>
  <si>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</si>
  <si>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</si>
  <si>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</si>
  <si>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</si>
  <si>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Servcorp</t>
  </si>
  <si>
    <t>Seven Group Holdings</t>
  </si>
  <si>
    <t>Seven West Media</t>
  </si>
  <si>
    <t>SG Fleet</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</si>
  <si>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</si>
  <si>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</si>
  <si>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</si>
  <si>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</si>
  <si>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</si>
  <si>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</si>
  <si>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</si>
  <si>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</si>
  <si>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</si>
  <si>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</si>
  <si>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</si>
  <si>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</si>
  <si>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</si>
  <si>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</si>
  <si>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</si>
  <si>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</si>
  <si>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</si>
  <si>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</si>
  <si>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</si>
  <si>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</si>
  <si>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</si>
  <si>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</si>
  <si>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</si>
  <si>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</si>
  <si>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</si>
  <si>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</si>
  <si>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</si>
  <si>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</si>
  <si>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</si>
  <si>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</si>
  <si>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</si>
  <si>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</si>
  <si>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</si>
  <si>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</si>
  <si>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</si>
  <si>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</si>
  <si>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</si>
  <si>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</si>
  <si>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</si>
  <si>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</si>
  <si>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</si>
  <si>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</si>
  <si>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</si>
  <si>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</si>
  <si>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</si>
  <si>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</si>
  <si>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</si>
  <si>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</si>
  <si>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</si>
  <si>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</si>
  <si>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</si>
  <si>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</si>
  <si>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</si>
  <si>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</si>
  <si>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</si>
  <si>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</si>
  <si>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</si>
  <si>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</si>
  <si>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</si>
  <si>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</si>
  <si>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</si>
  <si>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</si>
  <si>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</si>
  <si>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</si>
  <si>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</si>
  <si>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</si>
  <si>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</si>
  <si>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</si>
  <si>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</si>
  <si>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</si>
  <si>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</si>
  <si>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</si>
  <si>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</si>
  <si>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</si>
  <si>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Integral Diagnostics</t>
  </si>
  <si>
    <t>IDX</t>
  </si>
  <si>
    <t>Infomedia</t>
  </si>
  <si>
    <t>IFM</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</si>
  <si>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</si>
  <si>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</si>
  <si>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</si>
  <si>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</si>
  <si>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</si>
  <si>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</si>
  <si>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</si>
  <si>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</si>
  <si>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</si>
  <si>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</si>
  <si>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</si>
  <si>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</si>
  <si>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</si>
  <si>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</si>
  <si>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</si>
  <si>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</si>
  <si>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</si>
  <si>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</si>
  <si>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</si>
  <si>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</si>
  <si>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</si>
  <si>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</si>
  <si>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</si>
  <si>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</si>
  <si>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MML</t>
  </si>
  <si>
    <t>Medusa Mining</t>
  </si>
  <si>
    <t>Superloop</t>
  </si>
  <si>
    <t>SLC</t>
  </si>
  <si>
    <t>ResMed</t>
  </si>
  <si>
    <t>RMD</t>
  </si>
  <si>
    <t>beat</t>
  </si>
  <si>
    <t>GPT Group</t>
  </si>
  <si>
    <t>WPP AUNZ</t>
  </si>
  <si>
    <t>WPP</t>
  </si>
  <si>
    <t>Class</t>
  </si>
  <si>
    <t>CL1</t>
  </si>
  <si>
    <t>Bapcor</t>
  </si>
  <si>
    <t>Beacon Lighting Group</t>
  </si>
  <si>
    <t>BLX</t>
  </si>
  <si>
    <t>Pacific Smiles Group</t>
  </si>
  <si>
    <t>PSQ</t>
  </si>
  <si>
    <t>BLY</t>
  </si>
  <si>
    <t>Boart Longyear</t>
  </si>
  <si>
    <t>DWS</t>
  </si>
  <si>
    <t>Factor Therapeutics</t>
  </si>
  <si>
    <t>FTT</t>
  </si>
  <si>
    <t>LifeHealthcare Group</t>
  </si>
  <si>
    <t>LHC</t>
  </si>
  <si>
    <t>Impedimed</t>
  </si>
  <si>
    <t>IPD</t>
  </si>
  <si>
    <t>360 Capital Group</t>
  </si>
  <si>
    <t>TGP</t>
  </si>
  <si>
    <t>WiseTech Global</t>
  </si>
  <si>
    <t>WTC</t>
  </si>
  <si>
    <t>a2 Milk Company, The</t>
  </si>
  <si>
    <t>Mortgage Choice</t>
  </si>
  <si>
    <t>MOC</t>
  </si>
  <si>
    <t>Megaport</t>
  </si>
  <si>
    <t>MP1</t>
  </si>
  <si>
    <t>Redbubble</t>
  </si>
  <si>
    <t>RBL</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</si>
  <si>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</si>
  <si>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</si>
  <si>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</si>
  <si>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</si>
  <si>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</si>
  <si>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</si>
  <si>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</si>
  <si>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</si>
  <si>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</si>
  <si>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</si>
  <si>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</si>
  <si>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</si>
  <si>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</si>
  <si>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</si>
  <si>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</si>
  <si>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</si>
  <si>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Admedus</t>
  </si>
  <si>
    <t>AHZ</t>
  </si>
  <si>
    <t>Avita Medical</t>
  </si>
  <si>
    <t>AVH</t>
  </si>
  <si>
    <t>Lovisa Holdings</t>
  </si>
  <si>
    <t>LOV</t>
  </si>
  <si>
    <t>Huon Aquaculture</t>
  </si>
  <si>
    <t>HUO</t>
  </si>
  <si>
    <t>Cimic's result was strong on the bottom line despite a miss on revenue, featuring solid cash flow and work in hand growth. Brokers are positive given the company's exposure to the domestic infra pipeline but valuation is an issue. One upgrade to Hold makes two with one Buy and two Sells.</t>
  </si>
  <si>
    <t>Janus Henderson</t>
  </si>
  <si>
    <t>JHG</t>
  </si>
  <si>
    <t>in line</t>
  </si>
  <si>
    <t>n/a</t>
  </si>
  <si>
    <t>HT&amp;E</t>
  </si>
  <si>
    <t>HT1</t>
  </si>
  <si>
    <t>Domino's Pizza Enterprises</t>
  </si>
  <si>
    <t>Centuria Industrial REIT</t>
  </si>
  <si>
    <t>CIP</t>
  </si>
  <si>
    <t>Michael Hill International</t>
  </si>
  <si>
    <t>MHJ</t>
  </si>
  <si>
    <t>Apollo Tourism &amp; Leisure</t>
  </si>
  <si>
    <t>ATL</t>
  </si>
  <si>
    <t xml:space="preserve">iCar Asia </t>
  </si>
  <si>
    <t>ICQ</t>
  </si>
  <si>
    <t>JIN</t>
  </si>
  <si>
    <t>Jumbo Interactive</t>
  </si>
  <si>
    <t>Midway</t>
  </si>
  <si>
    <t>MWY</t>
  </si>
  <si>
    <t>Freelancer</t>
  </si>
  <si>
    <t>FLN</t>
  </si>
  <si>
    <t>miss</t>
  </si>
  <si>
    <t>CYBG Plc</t>
  </si>
  <si>
    <t>CYB</t>
  </si>
  <si>
    <t>A 20% profit increase for Credit Corp reflects a more diversified business. The organic growth outlook is strong as strategies materialise in the US and mature in Lending. FY18 guidance appears realistic. One Buy, one Hold.</t>
  </si>
  <si>
    <t>The June quarter featured solid mortgage growth for CYBG. Morgans is particularly focused on pending IRB accreditation and brokers note solid execution on cost reductions to prompt one upgrade to Buy, with two Holds and two Sells.</t>
  </si>
  <si>
    <t>Navitas missed all expectations with a fall in earnings, not helped by an adverse VAT ruling and lower uni partnership margins. Reduced AMEP contracts and lost income from closed colleges will weigh on FY18 for which, unusually, no guidance was provided. One downgrade to Hold makes five with one Sell.</t>
  </si>
  <si>
    <t>GUD's result again featured a strong performance from Auto being offset by weakness for Davey and Oates. Brokers agree Auto remains the driver and more asset divestments are likely, but Auto strength is priced in. Three Holds, two Sells.</t>
  </si>
  <si>
    <t>Freelancer's result materially missed UBS on job conversion issues and a fall in take-rate. The broker remains positive longer term but notes a lack of revenue will weigh on investor sentiment for now. Downgrade to Hold.</t>
  </si>
  <si>
    <t>Genworth's result beat both brokers on lower than expected claims. Both brokers see further buybacks and a strong yield, which is enough for Macquarie to retain Buy, but UBS retains Sell on the risk NSW and Vic eventually seeing a normalisation of delinquencies from cycle lows.</t>
  </si>
  <si>
    <t>ResMed posted a net miss for the quarter on lower than expected mask sales, prompting one downgrade to Hold. All brokers find guidance for flat margins, implying ongoing low mask growth, conservative. Hence one upgrade to Buy, for four Buys and two Holds.</t>
  </si>
  <si>
    <t>While Rio's earnings result missed all comers, brokers remain focused on ongoing returns to shareholders. While an increased buyback was expected, the increase in payout ratio was not. The fact brokers retain seven Buy ratings on Rio and only one Hold is testament to expectations of further shareholder rewards.</t>
  </si>
  <si>
    <t>BWP's result was in line but management's outlook was cautious, and brokers concur. The fund is moving up the risk curve as BWP looks to re-let and redevelop a material proportion of its portfolio. A 6% yield is seen as insufficient compensation, hence one Hold and three Sells.</t>
  </si>
  <si>
    <t>Suncorp disappointed all brokers in what was seen as a strong operational environment. A deteriorating margin is of concern and all and sundry seem perplexed at the company's "marketplace" strategy and its cost, leading to doubts over FY18 guidance. A higher catastrophe budget is a major headwind. Two Buys, five Holds and a Sell.</t>
  </si>
  <si>
    <t>Tabcorp's result was in line with recently lowered guidance yet brokers have trimmed forecasts on declining margins, largely attributed to competition. If there is to be a merger with Tatts it is currently delayed. Two brokers are on restriction leaving one Buy, one Hold and two Sells.</t>
  </si>
  <si>
    <t>Outside of an investment adjustment, Crown's result disappointed. VIP revenues fell short and the company admits there is little further in the way of cost savings to be gleaned. On the plus side, a strong balance sheet provides the potential for ongoing capital management. Three Buys, four Holds.</t>
  </si>
  <si>
    <t>A large fall in export sales made for a subdued result for Capilano, albeit in line with Morgans' expectation. A consolidation year has meant a reduction in exposure to low magin bulk sales and the broker sees the growth trajectory returning soon thanks to a clear strategy. Add retained.</t>
  </si>
  <si>
    <t>Macquarie is yet to update but ALE's distributable profit fell short of Ords' forecast. The fund will continue to pay out well above profit ahead of an expected catch-up from 2028 rent reviews, a very long way away. Ords retains Sell (Lighten) with Macquarie on Hold.</t>
  </si>
  <si>
    <t>Mayne has pre-released its numbers for a below consensus result. With an outlook for increasing US generic price erosion, Credit Suisse has remodelled and slashed forecasts, retaining Hold. UBS is of the same view but retains Buy on a hefty valution discount to peers.</t>
  </si>
  <si>
    <t>Reckon's earnings report has led brokers to cut forecasts on a more subdued outlook for growth in a highly competitive space. Marketing spending is weighing on margins. The company's assets may be attractive to other players. Four Holds.</t>
  </si>
  <si>
    <t>It was a slight miss from Transurban as higher costs led to weaker dividend growth. Costs will remain elevated as the company bids for new projects but this reflects growth opportunities in the offing, such as WestConnex, which the balance sheet can fund. Dividend guidance may be upgraded down the track. One downgrade to Hold makes four, with three Buys.</t>
  </si>
  <si>
    <t>IOOF's result beat consensus on better than expected cost reductions. Ongoing reductions should help stave off margin declines and forecast earnings upgrades have followed, but all brokers agree the stock is well valued. Four Holds and a Sell.</t>
  </si>
  <si>
    <t>Shopping Centres' result was in line with forecasts and featured a strong performance from supermarkets. Funds from operations may have peaked but a strong balance sheet provides for opportunities, perhaps an increased stake in Charter Hall retail (CQR). The defensive nature of the fund is attractive but value is fair to full. Four Holds, two Sells.</t>
  </si>
  <si>
    <t>Janus Henderson's first result as a merged entity came in well ahead of three brokers, with three as yet slow to update. Positive funds flows and margin trends, along with fast realisation of synergies, provide for upside risk. Three Buys, two Holds.</t>
  </si>
  <si>
    <t>James Hardie's quarterly disappointed on unexpected US weakness. Costs are elevated on manufacturing inefficiencies that will linger for some time while planned capex will weigh on margins if slower sales growth persists. However brokers see upside once cost issues start to fade. Four Buys, two Holds and a Sell.</t>
  </si>
  <si>
    <t>CBA posted a slight beat. Margin strength, low bad debts and a strong capital position were all positives. But brokers see little scope for growth ahead on regulatory tightening, governance issues and political uncertainty and suggest, as ever, CBA's premium to peers must narrow. One downgrade to Hold makes five, with three Sells.</t>
  </si>
  <si>
    <t>HFA's result was in line with both brokers and both see a strong outlook on expected growth in assets under management. A greater level of assets under mangement subject to performance fees boosts the earnings outlook. Two Buys.</t>
  </si>
  <si>
    <t>Only one of four brokers has updated so far so watch this space, albeit it is assumed the company will be successfully taken over. Royal Wolf's result was in line with Macquarie, who liked improved revenue from expansion in the construction sector. Four Holds with the takeover underway.</t>
  </si>
  <si>
    <t>Carsales' result was broadly in line with consensus but mixed, as core earnings fell short while adjacent and international businesses provided the balance, with Stratton appearing to have bottomed. FY18 guidance was vague but brokers see growth potentially accelerating and further dealer price rises possible. Four Buys, four Holds.</t>
  </si>
  <si>
    <t>Alliance' result met Credit Suisse who is impressed with the balance sheet after debt was paid down and cash laid out for Austrian Airlines. Earnings momentum is strong and valuation undemanding. Buy retained.</t>
  </si>
  <si>
    <t>It was an in line result from Aventus and brokers see strong execution and valuation upside. The large format retail portfolio featuring open-air centres is well positioned against Amazon and rising electricty costs. One upgrade to Buy makes two, with UBS on Hold given exposure to the housing cycle.</t>
  </si>
  <si>
    <t>Nick Scali posted a beat but the shares sold off given a subdued outlook due to Syd-Melb housing exposure and a lack of guidance. Citi (Hold) suggests management is being conservative while Macquarie (Buy) sees moderate earnings growth skewed to store expansion.</t>
  </si>
  <si>
    <t>Orora clearly beat expectations. A strong balance sheet provides capacity to pursue further growth and this should offset rising input costs in A&amp;NZ, while North America continues to outperform. Rising electricity costs will drag but brokers all applaud impressive growth execution. Five Buys, three Holds.</t>
  </si>
  <si>
    <t>AGL's result was ahead of consensus, as was FY18 guidance. Rising electricity prices will drive earnings unless the government spoils the party, and it is noted offshore growth plans will reduce capital management expectations and add risk. Three Buys, four Holds.</t>
  </si>
  <si>
    <t>Magellan's underlying profit was broadly in line, with funds flows continuing to impress. Magellan plans to list a large closed-end fund which should be well subscribed but marketing costs will bite. This unknown, and a full valuation, has five brokers on Hold but Ords has upgraded to Buy believing it to be money well spent.</t>
  </si>
  <si>
    <t>Capitol Health's result came in ahead of guidance. The company is well-positioned to exploit strong industry trends and a consolidating sector, suggesting risk is to the upside. Credit Suisse retains Buy.</t>
  </si>
  <si>
    <t>A better than expected result suggests Virgin has finally turned the corner, with cost savings, cash flow and balance sheet all impressing. While the trend is likely to continue, what's good for Virgin is also good for Qantas, particularly with regard capacity rationalisation. Thus on a relative basis, three Holds, three Sells.</t>
  </si>
  <si>
    <t>Baby Bunting's share price did not tank on the in-line result but on a weak early FY18 trading update. Brokers are not too worried about the slower start and point to significant store growth ahead, but a weak retail environment and Amazon pose threats. One Buy, three Holds.</t>
  </si>
  <si>
    <t>Ardent Leisure's preliminary result beat expectation and recently revised guidance. Some improved momentum for Main Event was positive but new venues are struggling. Lower margins are expected but no guidance was given. Dreamworld will take time to turn around. One Buy, four Holds, two Sells.</t>
  </si>
  <si>
    <t>A very slim beat for AMP with the result either matching or slightly beating most brokers. A poor market response stemmed from a suspension of the $500m buyback and no commitment on $500m of capital expected to be available following a reinsurance contract agreement, whith capital utilisation expected to rise. One downgrade to Hold makes six, with two Buys.</t>
  </si>
  <si>
    <t>News Corp's result indicated digital is doing well but traditional media continues to struggle and Foxtel is disappointing. Costs will need to be cut in traditional and Foxtel is being reformed while the REA Group stake continues to provide support. Three Buys, one Hold.</t>
  </si>
  <si>
    <t>REA Group missed consensus as a strong domestic result was offset by weakness in Asia. Brokers consider the domestic performance solid against a backdrop of declining listings, laud REA's dominant position and suggest the sell-off was unwarranted. Hence three upgrades, leaving four Buys and four Holds.</t>
  </si>
  <si>
    <t>DWS' in-line result indicates to Ords the business has not only recovered but been optimised, given strong cash flow and margins. The broker's FY18 forecast is more consservative than guidance but further bolt-ons could provide upside. Buy retained.</t>
  </si>
  <si>
    <t>Praemium's result was broadly in line with Morgans, and the broker is pleased sustainable UK cash flow is now only 12 months away. Morgans retains Add on the upside offered by exposure to growth in the market for SMA technology in Aust/UK and expects funds on the platform to grow at double digit rates.</t>
  </si>
  <si>
    <t>Ansell's result met or missed broker forecasts. Sales and margins grew despite increased input costs but the condom diverstment makes analysis messy, and the outlook from here is opaque with a lack of detail being offered by management. Brokers nevertheless agree value has emerged post the recent sell-off, hence two upgrades to make two Buys, three Holds and a Sell.</t>
  </si>
  <si>
    <t>A net miss for Bendelaide looks out of place given the share price reaction, but this is put down to an improving monthly trend in margins. Brokers agree short term earnings will be boosted by mortgage repricing but see a challenging market once these run their course, and tougher capital requirements. One upgrade to Hold makes four, with three Sells.</t>
  </si>
  <si>
    <t>JB Hi-Fi's result did not miss every forecast, but most. Brokers agree on two things: it was still an excellent result in the current consumer environment but that environment will face increasing headwinds ahead, and Amazon still looms as the gorilla in the room, impacting on market sentiment. One Buy, four Holds, three Sells.</t>
  </si>
  <si>
    <t xml:space="preserve">We'll call Newcrest's result in-line given a weaker profit result was offset by a surpise jump in cash flow, due to working capital movements. Cadia is quietly ramping back up and Lihir is improving, leaving brokers mostly impressed by FY18 production guidance. However costs are elevated due to Cadia and brokers struggle with valuation. Five Holds, three Sells. </t>
  </si>
  <si>
    <t>No surprises given Aurizon's result was pre-released. A buyback balances a lower than expected dividend. Brokers are confident in the company's efficiency drive and believe market share could be won in coal haulage but re-contracting risk overhangs. Cash flow and subsequent buybacks provide support. Two upgrades leaves five Holds and three Sells.</t>
  </si>
  <si>
    <t>Brokers agree oOh's result, while in line with forecasts, was a solid one in the climate of weak overall advertising demand. Four from four Buys retained on the back of the growth of out-of-home advertising as a medium and the company's leading position in digitalisation, with more growth to come.</t>
  </si>
  <si>
    <t>Centuria's result was in line with UBS, who suggests management is building a strong track record in managing risk in challenging markets such as Canberra and Adelaide. A strong chance of entering the ASX300 A-REIT index offers a positive catalyst. Buy retained.</t>
  </si>
  <si>
    <t>MNF Group</t>
  </si>
  <si>
    <t>Propertylink Group</t>
  </si>
  <si>
    <t>PLG</t>
  </si>
  <si>
    <t>MNF</t>
  </si>
  <si>
    <t>MNF's result was in line with Morgan Stanley but beat both guidance and consensus. The key positive is acceleration in domestic wholesale but the concern is a spike in capex and what this means for returns. Buy reiterated nonetheless.</t>
  </si>
  <si>
    <t>Challenger's result came in below expectations but brokers see a strong performance nevertheless. FY18 guidance is somewhat disappointing, suggesting slowing annuity sales, but still robust in the environment. Resilience to market volatility is improving. One downgrade to Hold makes five, with two Sells and a Buy.</t>
  </si>
  <si>
    <t xml:space="preserve">FlexiGroup's result was in line, at the bottom end of guidance. FY18 guidance features material cost increases as Certegy is restructured and further investment is made in OxiPay and Ireland. Growth will not return until FY19. Brokers acknowledge the need but also flag execution risk. Two Buys and four Holds on an undemanding valuation. </t>
  </si>
  <si>
    <t>SG Fleet beat all three brokers and guidance. No FY18 guidance was provided other than to note a positive start has been made and the private and govt pipelines are strong. Growth is expected to be both organic and acquisitive. Two Buys, one Hold.</t>
  </si>
  <si>
    <t>Blue Sky met Morgans but beat Ords. AUM momentum is strong and breadth is positive given growing interest from institutional investors, with demand for alternative investments showing no sign of abating. Two Buys.</t>
  </si>
  <si>
    <t>Centuria Industrial's result was in line with recently revised guidance. FY18 distribution guidance is lower due to increased vacancies and DRP dilution, thus the focus is likely now on reducing gearing and finding tenants. Morgans retains Add on a 7.9% yield.</t>
  </si>
  <si>
    <t>CH Retail's result was broadly in line but all brokers are dissapointed by FY18 guidance, implying yet another flat year despite asset recycling. The fund is relatively defensive but retail remains subdued and gearing is high, offset by a strong yield. One downgrade to Sell makes two, with four Holds.</t>
  </si>
  <si>
    <t>Factor's result slightly beat Morgans. The company holds enough cash to fund operations ahead of key test results, with the result of the Phase 2b venous leg ulcer trial a key catalyst in 6 months. Add (high risk) retained.</t>
  </si>
  <si>
    <t>GPT beat everyone, with industrial strong, office recovering and retail surprisingly positive in the tough environment. Brokers have increased FFO forecasts but note cost-outs and asset revaluations have already been booked. Reliably defensive but apparently relatively overvalued in the REIT space. Three Buys, three Holds, one Sell.</t>
  </si>
  <si>
    <t>Hansen Technologies</t>
  </si>
  <si>
    <t>HSN</t>
  </si>
  <si>
    <t>Class met Morgans and UBS but beat Ords. Brokers highlights emerging organic growth and solid margins in SMSF while non-SMSF still offers significant upside potential in the medium term.  A delay to AMP customer migration provides short term upside. One upgrade to Buy makes three.</t>
  </si>
  <si>
    <t>The plunge in target says it all as Domino's result missed in all sales regions. Disappointing FY18 guidance leads to forecasts cuts all round, although guidance appears achievable. Two Buys, three Holds (following a downgrade) and two Sells largely reflects a focus on either short term weakness or longer term growth expectations.</t>
  </si>
  <si>
    <t>Credit Suisse was disappointed in iSelect's result, downgrading forecasts on lowered revenue growth assumptions. The broker nevertheless highlights strong growth, and an attractive valuation. Buy retained.</t>
  </si>
  <si>
    <t>Sealink's result met Ords, with Morgans yet to update. Ords believes the step-down in earnings as Gladstone was being constructed is now all but over and all vessels are now fully deployed, removing an uncertainty that has overhung since the Feb result. One Buy, one Hold.</t>
  </si>
  <si>
    <t>Service Stream's result beat guidance. Ords forecasts high single digit earnings growth with risk to the upside and the stock remains the broker's key pick for leverage to the NBN rollout and ongoing maintenance. Buy retained.</t>
  </si>
  <si>
    <t>Aveo's guidance and forecast-beating result is clouded by the negative media the company has received, but Aveo is addresing criticism and brand damage is easing. Enquiries are nevertheless down, but the sell-off leaves the stock looking cheap on valuation. Four Buys.</t>
  </si>
  <si>
    <t xml:space="preserve">ARB's result was broadly in line but there is disagreement over whether the company's market dominance and product diversification can provide for double-digit earnings growth, as guided, in a weak consumer environment as the housing market fades. This leads to one upgrade to Buy with two Holds and a Sell. </t>
  </si>
  <si>
    <t>CSL's FY17 result beat forecasts but FY18 guidance came in lower. One-offs nevertheless boosted FY17 and reinvestment in 2018 may yet prove guidance conservative, albeit there will be no buyback as a result. A buoyant plasma market provides support and one upgrade to Buy makes five, with one Hold.</t>
  </si>
  <si>
    <t>Dexus' result was in line and FY18 guidance was already known, yet brokers are split down the middle on two Buys, two Holds and two Sells. This reflects perception of the Sydney office market and whether it will remain strong, and whether Perth will improve. Relatively, some brokers prefer other REITs.</t>
  </si>
  <si>
    <t>Another season, another reason to await the Domain spin-off, as this is all that matters. That said, Domain had a slightly weak half and traditional media a surprisngly good half, for that business. One downgrade to Hold for that reason makes two with three impatient Buys.</t>
  </si>
  <si>
    <t>Iluka's result equally beat, missed or met forecasts which is not unusual for a miner. Brokers expect ongoing zircon price rises for which Iluka has projects ready to take advantage and production guidance has been upgraded. A wide spread of valuations means four Buys, a Hold and two Sells.</t>
  </si>
  <si>
    <t>The result was broadly in line but brokers highlight FY18 production guidance that sees a greater shift towards lithium, the current metal du jour, and defensive mineral services and away from low grade iron ore. One downgrade to Hold on valuation and two Buys.</t>
  </si>
  <si>
    <t>Origin's result was ahead of consensus but it was FY18 guidance that really provided the "beat". Rising electricity prices are driving strong forecast growth for Energy Markets. Debt reduction remains the focus but brokers suggest a chance dividends will be reinstated as early as next year. Three Buys, four Holds.</t>
  </si>
  <si>
    <t>Seek's miss is not due to an in-line FY17 result but due to weak FY18 guidance. Brokers remain confident in core underlying growth but it is ongoing reinvestment that is pushing out a return to earnings growth. Good or bad? No conclusion. Three Buys, two Holds and three Sells following a downgrade.</t>
  </si>
  <si>
    <t>It was a slight net beat from Stockland with settlements ahead of expectation. FY18 guidance was a little soft. Residential continues to power earnings growth but when will the peak be seen? Meanwhile retail continues to drag. Two Buys, four Holds, one Sell.</t>
  </si>
  <si>
    <t>Villa World's result slightly beat guidance. Post capital raising, the company is targeting 20% profit growth in FY19 and Morgans notes the requisite acquisitions have been made, as long as delivery and cyclical trends play out. Buy retained.</t>
  </si>
  <si>
    <t>Fletcher Building's result looked in line but take out a lower bonus provision and land sales and the quality was low, suggesting a miss. No FY18 guidance was offered. Brokers agree on longer term upside for NZ construction and hence five Buys retained, with Macquarie dissenting on Sell based on long term import price parity assumptions.</t>
  </si>
  <si>
    <t>InvoCare posted a beat but only on better than expected cost cuts, with Aust revenues disappointing despite a recovery in the death rate.  Where brokers differ is on whether market share losses for traditonal funeral businesses have stabilised or not. Hence two Buys, two Holds and three Sells.</t>
  </si>
  <si>
    <t>Pact Group posted a clear miss as competition impacted when demand declined. Large start-up costs for new contracts also contributed. Revenue growth is expected to improve but margins decline in the face of competition and comparables will be tough. One Buy, five Holds.</t>
  </si>
  <si>
    <t>Sonic Healthcare's result was in line after accounting for forex movements. It was a good result but aided by acquisitions and FY18 should see a continuation but for the dark cloud of regulatory risk, which appears to concern management less than most brokers. One downgrade to Sell makes three with a Hold and two Buys.</t>
  </si>
  <si>
    <t>Vicinity's result was roughly in line but brokers are left scratching their heads over FY18 guidance, which includes a reduction in dividend payout. The payout was previously high but the balance sheet is strong and capex is declining. A buyback nevertheless provides support. Four Buys, two Sells.</t>
  </si>
  <si>
    <t>Westfield's result was broadly in line and 2017 guidance was maintained. Key development completions are awaited but four Buys, following one upgrade, reflect value emerging after the big REIT sell-off. One Hold, and one Sell from Morgan Stanley on retail sector weakness.</t>
  </si>
  <si>
    <t>The result missed some brokers but it was disapointing FY18 guidance that deserves a "miss" for Computershare. Guidance is nevertheless achievable despite growth businesses being lower margin. The buyback and increased dividend provide support despite weak corporate action revenues. One downgrade leaves one Buy, sixHolds and a Sell.</t>
  </si>
  <si>
    <t>Three of five brokers have updated so far for in-line or miss. Seven West's result was in line with guidance but only with help from the licence fee cut. The company sees an improving TV ad market but brokers are not so sure. Three Holds and two Sells.</t>
  </si>
  <si>
    <t>Viva Energy REIT</t>
  </si>
  <si>
    <t>VVR</t>
  </si>
  <si>
    <t>Adelaide Brighton's result missed forecasts on softness in cement, lime and concrete, with exposure to WA, SA and NT providing a drag. While commentary has softened since the AGM, expected price increases and lower cocts have some, but not all, brokers remaining upbeat on the second half skew. One Buy, four Holds, two Sells.</t>
  </si>
  <si>
    <t>IPH suffered a currency drag and higher D&amp;A to post a miss, otherwise a slightly weaker Aust result was offset by strength in Asia. Growth should now return with acquisitions bedded down and a strong market position. One Buy with two Holds on valuation.</t>
  </si>
  <si>
    <t>Iress missed all forecasts mostly on UK weakness but a second half skew is assumed on reiterated 2017 guidance. This could simply be a timing issue but brokers see a risk and note the stock has re-rated to a premium over the market recently. Hence two downgrades to leave one Buy, two Holds and one Sell.</t>
  </si>
  <si>
    <t>Brokers clearly had divergent forecasts for Tatts given a range of misses, meets and beats so we'll say in line, although all note ongoing weakness in wagering and slowing digital growth in the tough enviroment. The possible Tabcorp merger and regulatory risk otherwise affect ratings. One Buy, three Holds and a Sell.</t>
  </si>
  <si>
    <t>A roughly in-line result from Telstra becomes a big miss given a much bigger dividend cut than anyone had feared. The NBN rollout is biting, as is stiff competition, and FY18 guidance reflects that. Two downgrades flow from the shock but one upgrade reflects a view of some brokers that the div cut is ultimately a good thing. One Buy, three Holds and two Sells.</t>
  </si>
  <si>
    <t>On a net basis, Wesfarmers' result mostly disappointed. Strong coal prices helped offset a worse than expected result for Coles while Bunnings posted typical strength but the UK business continues to drag. With coal enjoying a honeymoon the focus is on Coles and its costly attempt to overcome competition. One Buy, four Holds, three Sells.</t>
  </si>
  <si>
    <t>ASX met most forecasts. For a long time brokers have perceived the stock as overvalued and nothing has changed. A subdued outlook, including weak lisitings and secondary issuance and an investor shift towards passive equity vehicles does little to inspire. Four Holds, four Sells.</t>
  </si>
  <si>
    <t>Cochlear's in-line result featured a return to growth for the Services division. All brokers expect the launch of N7 to boost FY18 earnings except Morgans, who sees risk given the device does not further improve hearing. Thus one upgrade to Hold to make four meets one downgrade to Sell to make two, with no Buys reflecting valuation.</t>
  </si>
  <si>
    <t>Mirvac goes down as a beat given the result hit the top end of guidance and FY18 guidance exceeds expectation. As to whether this can be achieved is a matter of argument. Four Buys see ongoing momentum but two Holds and a Sell are more cautious.</t>
  </si>
  <si>
    <t>Only Macquarie has updated, for a miss, for now. However stronger than expected Iron Hill shipment guidance offsets as does the surprise dividend announcement, even if only modest. Macquarie retains Buy, with two Holds.</t>
  </si>
  <si>
    <t>Treasury Wine scraped in for an in-line result given cost savings offset weaker price realisations. Asia slightly underwhelmed while A&amp;NZ outperformed. Brokers nevertheless expect further margin expansion and note well-stocked inventory ahead of expected growth. Then valuation disagreement kicks in. Two Buys, three Holds, two Sells.</t>
  </si>
  <si>
    <t>Whitehaven's in-line result featured a welcome special dividend surprise but concern over downgraded production at Narrabri given geological issues that may not bode well.  An overheated coal price must also eventually revert. No change to four Buys, three Holds and a Sell but Ords has downgraded to Accumulate from Buy.</t>
  </si>
  <si>
    <t>Evolution's result goes down as a miss given a higher tax rate and finance costs, but brokers are upbeat on the performance of Ernest Henry and the dividend payout increase to 50%. This offsets higher FY18 cost guidance. Six Buys, one Hold.</t>
  </si>
  <si>
    <t xml:space="preserve">Breville's result was in line. Core business momentum remains strong and offshore markets are as yet under-penetrated, and corporate action is a possibility. Then it just comes down to valuation, hence one downgrade to Hold makes three, with one Buy. </t>
  </si>
  <si>
    <t>QBE's result mostly missed on further deterioration in emerging markets, which also led to a disappointing 2017 guidance downgrade. This despite cost cuts and premium increases. A cheap valuation and share buyback keep four brokers on Buy, one downgrade makes two Sells representing frustration and disappointment, and one Hold.</t>
  </si>
  <si>
    <t>Viva's result slightly beat Deutsche and Morgans offers no forecast comparison. 2017 guidance has been reiterated and portfolio revaluations and acquisitions are expected ahead. Yield is attractive. Two Buys.</t>
  </si>
  <si>
    <t>Charter Hall Long WALE REIT</t>
  </si>
  <si>
    <t>CLW</t>
  </si>
  <si>
    <t>Abacus' strong result was pre-announced and was boosted by trading profits. A low payout ratio is sensible given volatile earnings and brokers await an update on Camellia, which could provide upside. A recent strong run for the stock leaves brokers split one Buy, one Hold, one Sell.</t>
  </si>
  <si>
    <t>CSG's result met recent guidance but still disappointed Macquarie, who acknowledges it is a good idea to diversify away from print. This major transition makes the FY18 outlook less clear, and brokers await evidence of growth and stabilisation in print. Two Holds.</t>
  </si>
  <si>
    <t>Excluding one-offs, and noting Credit Suisse's -28% forecast earnings cut, we'll call Godfrey's result a miss. Valuation is cheap, sales trends are improving and management is executing well but still the market awaits tangible evidence of a turnaround. Hold retained.</t>
  </si>
  <si>
    <t>Link's result was slightly above guidance but largely in line with forecasts. Revenue weakened thanks to Funds Admin but Corporate Markets and IDDS performed well. Earnings will dip in FY18 before the CAS acquisition kicks in in FY19, albeit with execution risk. One upgrade to Buy makes four with one Hold and one Sell.</t>
  </si>
  <si>
    <t>MyState's result was in line with Macquarie who sees ongoing strong performance assuming current operating conditions persist. The issue is only one of valuation, hence Hold.</t>
  </si>
  <si>
    <t>Primary had pre-announced the headline so no surpise. The mix showed a slow grind for Medical Centres in the switch to the new GP model. Transitioning means lots of impairments, restructure costs and one-offs and little in the way of earnings visilbility, hence no guidance. One Buy, four Holds and a Sell.</t>
  </si>
  <si>
    <t>Pacific Smiles' result beat Morgan Stanley and FY18 guidance was reiterated, leading the broker to lift forecasts on greater confidence. The cost of opening new centres should be offset by patient fee increases. Buy retained.</t>
  </si>
  <si>
    <t>iCar's result slightly beat Morgans as SE Asian car markets began recovering from a slump and new dealer apps were well received. Morgans has not changed forecasts but sees upside risk if the current trend continues. Buy retained.</t>
  </si>
  <si>
    <t>Morgans saw a "solid" result from Jumbo in a weak traditional lottery jackpot environment so we'll assume a beat. The broker upgrades FY18 forecasts on the assumption jackpots will normalise and high margin charity lotteries increase while the company leverages fixed costs. Buy retained.</t>
  </si>
  <si>
    <t>Vita Group's result was in line with recent guidance but while solid, reflects life pre Telstra's remuneration changes. FY18 features an earnings rebase to the level the broker expected and growth opportunities are on offer, but the new earnings profile will not inspire the market in the near term. Hold retained.</t>
  </si>
  <si>
    <t>This REIT's earnings result was in line but guidance fell short due to higher maintenance and interest costs. The DRP will raise funds for acquisitions but yields need to be 6.5% plus to retain the earnings profile and such assets are hard to find. One Buy, One Hold, one Sell.</t>
  </si>
  <si>
    <t>Eleanor Investors Group</t>
  </si>
  <si>
    <t>ENN</t>
  </si>
  <si>
    <t>Propertylink beat both brokers, but FY18 guidance of 13-16% growth is lower than  expected and transaction profits are required to sustain growth from FY19. Two Buys.</t>
  </si>
  <si>
    <t>Auswide's result and dividend beat Macquarie but while the balance sheet improved, margins declined despite mortgage repricing. The broker can't understand why capital is being raised through a DRP when growth is expected to slow under APRA restrictions. Hold retained.</t>
  </si>
  <si>
    <t>Brambles' result was in line. Brokers see growth in FY18 but below trend due to pallet competition and price investment in the US and emerging markets in FY18. Management expects the pallet business to recover and the IFCO acquisition performed well. Two Buys, five Holds and a Sell.</t>
  </si>
  <si>
    <t>Ords noted a solid increase in funds management revenue and has lifted its target on Eleanor, so we'll assume a beat despite no forecast comparison. A new fund has been announced and Ords retains Buy.</t>
  </si>
  <si>
    <t>Goodman's result met consensus, as does FY18 guidance. Slower near term growth will give way to improvement down the track but the REIT appears cautious as to how long the logistics trend can continue. Consistent earnings growth provides for a premium not all brokers can justify.  Three Buys, four Holds.</t>
  </si>
  <si>
    <t>While Growthpoint's result was in line, high gearing means free cash flow does not cover dividends and the IDR stake provides for acquisition risk. Defensive and high-yield but overpriced according to brokers. One downgrade to Sell makes two.</t>
  </si>
  <si>
    <t>GWA's result was roughly in line and brokers applaud management for doing a good job in developing products and controlling costs, and the balance sheet is sound. But exposure to a declining housing market is the issue. One downgrade to Sell makes four with two Holds.</t>
  </si>
  <si>
    <t>Hansen met recently lowered guidance but weak cash conversion surprised. The outlook is for underlying growth and a contribution from Enoro in FY18, keeping Ords on Buy (Accumulate), but Credit Suisse can't see material upside and retains Hold.</t>
  </si>
  <si>
    <t>Rhipe's result met recent guidance and a buyback was announced. Morgans (Buy) believes the outlook is positive and valuation attractive while Ords (Hold) is yet to update.</t>
  </si>
  <si>
    <t>360's result met recent guidance and reflected the sale of most of the company's fund management business and co-investments. The deployment of that cash represents upside potential, but Morgans retains Hold.</t>
  </si>
  <si>
    <t>Fortescue Metals Group</t>
  </si>
  <si>
    <t>APN Outdoor equally beat, met and missed forecasts. Brokers were nevertheless surprised the failed merger attempt with OML did not impact on earnings. Guidance is for a slower FY18 and increasing competition puts highly sought after contracts, up for renewal, at risk. One downgrade to Hold makes two, with three Buys.</t>
  </si>
  <si>
    <t>BlueScope's in-line FY17 result featured cost efficiencies but it was disappointing FY18 guidance that leads to a "miss", reflecting higher energy costs, low prices of imports and US spread pressure. Brokers all agree, nevertheless, that these are not structural issues, guidance may well prove conservative and the market response was an overreaction. No change to six Buys and one Hold.</t>
  </si>
  <si>
    <t>A slight miss from Fortescue is outweighed by a surprise increase in dividend and an increase to the payout ratio going forward. Strong cash flow on higher for longer iron ore prices again led to faster reduction of debt than forecast. Then it's just a matter of valuation. One upgrade to Hold makes five, with three Buys.</t>
  </si>
  <si>
    <t>G8 Education just scrapes in for a beat on a net basis. Cost efficiencies led to better margins, helping to offset lower revenues on lower occupancy. Acquisitions will kick in in FY18 and new govt subsidies are supportive. Three Buys, one Hold.</t>
  </si>
  <si>
    <t>Should Michael Hill persist in the US? That's the question following an in-line result featuring strength in A&amp;NZ and Canada offset by weakness in the US and for start-up Emma &amp; Roe. E&amp;R will improve in time and brokers mostly see value even with an Amazon threat. Two Buys, one Hold.</t>
  </si>
  <si>
    <t>Monash IVF's weak result met Morgan Stanley but fell short of Morgans. Market weakness and volatility should subside for IVF but market share losses are evident. MS nevertheless retains Buy with Morgans on Hold, noting an attractive yield.</t>
  </si>
  <si>
    <t>It was a slight beat for nib on a net basis. Broker views are divergent, either liking investment in technology or not liking the cost, agreeing the sector is facing headwinds but noting outperformance of peers, and finding FY18 guidance either weak or conservative. One downgrade to Sell makes three, with two Holds and two Buys.</t>
  </si>
  <si>
    <t>Beach's result beat on lower costs. All brokers are pleased with a reserves update and a positive outlook but otherwise it's a matter of valuation. Here disagreement results in both an upgrade and a downgrade, leaving two Buys, threee Holds and a Sell.</t>
  </si>
  <si>
    <t>GDI Property Group</t>
  </si>
  <si>
    <t>GDI</t>
  </si>
  <si>
    <t>Inghams Group</t>
  </si>
  <si>
    <t>ING</t>
  </si>
  <si>
    <t>Aconex hit the low end of guidance. While FY18 revenue guidance seems reasonable, more moderate margin improvement will drag. Brokers agree spending on marketing and R&amp;D is sensible but increases costs, and patience is being tested. Low valuation means two Buys, four Holds.</t>
  </si>
  <si>
    <t>Corporate Travel missed most brokers. Revenues were nevertheless strong and boosted by acquisitions, with more acquisitions expected. Forex was a drag. While all brokers retain a positive view, some cannot justify the valuation. One downgrade to Hold makes three, while two Buys include a downgrade to Accumulate from Ords.</t>
  </si>
  <si>
    <t>Greencross slightly disappointed as revenue growth was offset by lower margins, due to investment in order to stave off competition. While brokers like the vet-and-pet-shop-in-one model they do see ongoing investment required. One upgrade to Hold makes two with one Buy.</t>
  </si>
  <si>
    <t>IDP reported broadly in line after forex adjustments. Brokers are pleased with the stabilsation of Aust IELTS volumes but student placement volumes were lower. A full year of Hotcourses will support earnings but then there's disagreement over value. Two Buys, one Hold, one Sell.</t>
  </si>
  <si>
    <t>Ingenia's result beat Morgans. Solid FY18 growth guidance is maintained but acquisitions will slow as capital is recycled following the raising. Buy retained.</t>
  </si>
  <si>
    <t>Ingham's posted a slight beat on good cost controls. Brokers see strong demand for chicken and thus solid earnings ahead, although rising electricity prices will need to be offset through some pass-on to prices and through further efficiencies. Five Buys, one Hold.</t>
  </si>
  <si>
    <t>Northern Star posted a strong result in line with expectation. Cash generation is solid and the balance sheet sound but further exploration may be needed to support mine life despite a reserves upgrade. One upgrade to Hold makes four, with one Buy and one Sell.</t>
  </si>
  <si>
    <t>Oil Search posted broadly in line. FY18 production guidance is tightened to the top end but expansion trains will be delayed due to LNG oversupply, albeit this will reduce near term capex. All brokers laud long term potential but disagree on valuation (usually due to oil price forecasts). Five Buys, two Holds and a Sell.</t>
  </si>
  <si>
    <t>SMS' result was in line with Macquarie, who is restricted due to takeover involvement. Neither of unrestricted brokers Morgan Stanley or UBS have updated so far. Watch this space.</t>
  </si>
  <si>
    <t>Seven Group's result met Deutsche with Macquarie yet to update. FY18 guidance is positive and the outlook for the mining-exposed business, particularly equipment maintenance, is improving. Two Holds.</t>
  </si>
  <si>
    <t>Western Areas missed on underlying earnings being impacted by a lower than expected realised nickel price. FY18 guidance is below all forecasts but brokers note the company has a habit of starting off low. The market is nevertheless pricing in a nickel price well above spot into the future. One downgrade to Sell makes three, with four Holds.</t>
  </si>
  <si>
    <t>It was a slight miss from Amcor, but it is hard to find a broker who has a bad word to say. Rigids disappointed and forex impacted but the result was still solid and further consistent growth is expected, enhanced by further acquisition opportunities. Well-priced, hence five Holds with three Buys.</t>
  </si>
  <si>
    <t>Cedar Wood's result met Morgans, with Macquarie yet to update. A skew of settlements into Q4 means no formal guidance but project timing may lead to a weaker year, notwithstanding 41% of pre-sales. The pipeline should provide for ongoing earnings delivery. Morgans downgrades to Hold, with Macq on Buy.</t>
  </si>
  <si>
    <t>BHP missed most forecasts and some dividend forecasts to boot, not that anyone cared. Dominating responses were cheers for the decision to exit US shale, which should provide plenty more cash on top of strong cash flow to further improve shareholder returns. Five Buys, three Holds.</t>
  </si>
  <si>
    <t>GDI's result beat Credit Suisse. No guidance was provided other than a distribution of at least 7.75c, but the sale of Goulburn St means lower earnings ahead. CS retains Buy.</t>
  </si>
  <si>
    <t>LifeHealthcare's result was slightly ahead of UBS. Revenue growth was driven by a rise in the number of active surgeons, hence leverage in FY18 should help counter weaker gross margins. Buy retained.</t>
  </si>
  <si>
    <t>Higher expenses and operating costs meant a miss for Senex. FY18 production guidance makes no allowance for exploration success, and a successful ramp-up of Western Flank and expansion of the project are key catalysts. Two Buys, four Holds.</t>
  </si>
  <si>
    <t>Sydney Airport posted broadly in line. International passenger growth is strong and a dividend increase is welcomed, but brokers disagree on valuation. The company will need to spend to keep up with passenger growth, which will moderate earnings growth. An upgrade and a downgrade leave two Buys, four Holds and a Sell.</t>
  </si>
  <si>
    <t>Virtus Health mostly missed, with market share lost and margins dragged down by competition from a lower cost operator. Industry commentary is subdued and further cost controls are needed, but valuation is not stretched. One Buy, two Holds.</t>
  </si>
  <si>
    <t>Smartgroup posted a clear beat. Strong organic growth and a positive contribution from Selectus drove solid earnings. New clients have been won and penetration increased, with efficiencies expected ahead. Four Buys, one Hold retained, but this includes one upgrade on the outlook and one downgrade on valuation.</t>
  </si>
  <si>
    <t>Bravura Solutions</t>
  </si>
  <si>
    <t>BVA</t>
  </si>
  <si>
    <t>Skydive The Beach Group</t>
  </si>
  <si>
    <t>SKB</t>
  </si>
  <si>
    <t>Apollo's result beat both brokers. No FY18 guidance offered but the outlook is in line with expectation, and Morgans is expecting 40% earnings growth. George Day Caravans acquisiton should be accretive. One Buy, one Hold.</t>
  </si>
  <si>
    <t>A big jump in target tells the tale. Brokers have scrambled to upgrade forecasts following another beat from A2, featuring outperformance across all divisions but infant formula again the key driver. Market share gained and margins expanded. Chinese registration and expansion in the US await. Three Buys, one Hold.</t>
  </si>
  <si>
    <t>Air NZ's result was broadly in line. Not all brokers believe the peak of the competitive threat has passed but note lower fuel prices and productivity savings in a more rational market. The difference in opinion means one upgrade to Buy, with one Hold and two Sells.</t>
  </si>
  <si>
    <t>A mix of beats, meets and misses leaves APA's result in line. Brokers agree the growth outlook is solid and there is value to be extracted but APA lives under a regulatory cloud that may not be clarified for many months. Two Buys, two Holds, three Sells.</t>
  </si>
  <si>
    <t>AP Eagers' result was in line. Car retailing fell short but there are signs of improvement. Headwinds prevail for the consumer and regulatory scrutiny is a risk but cost efficiencies and Carzoos should drive earnings. Meanwhile, three Holds and a Sell.</t>
  </si>
  <si>
    <t>Bapcor's result met or beat forecasts and featured both organic growth and growth from acquisitions. Earnings are resilient and reflect a strong competitive advantage. Gearing is high but asset sales should reduce this risk as above average growth continues. One upgrade leaves four from four Buys.</t>
  </si>
  <si>
    <t xml:space="preserve">Bravura slightly beat its prospectus. New Sonata clients in the UK and South Africa bode well for FY18 earnings, Macquarie suggests, peak investment has passed and value is undemanding. Buy retained. </t>
  </si>
  <si>
    <t>Charter Hall reported in line with recent guidance but only half of brokers have updated. All see upside risk to distribution guidance and a company in good shape with plenty of funds for asset under management growth. Three Buys, two Holds and a Sell.</t>
  </si>
  <si>
    <t>Cleanaway reported in line with most brokers. With problems plaguing the company now dealt with by prior managements, new management can get on with improving operations. Cost savings have been funnelled back into improving sales and new tender wins are a positive. But the market has already priced in a strong future. One downgrade to Hold makes five, with one Buy.</t>
  </si>
  <si>
    <t>Healthscope's result missed and flat FY18 guidance has confused brokers, given hospital conditions have improved. Hospitals must be badly underperforming the industry. The benefit of the Northern Beaches opening is pushed out in time and earnings forecasts have been rebased. Two Buys, two Holds, two Sells.</t>
  </si>
  <si>
    <t>Helloworld Travel</t>
  </si>
  <si>
    <t>IAG had pre-announced its headline result but the details show this was propped up by reserve releases and otherwise GI margins have declined, highlighting industry pressures. The result misses on quality. Most brokers expect margins to improve from here but the turnaround is taking longer than expected. One upgrade to Hold on the share price drop makes five, with two Sells and a Buy.</t>
  </si>
  <si>
    <t>Saracen missed Macquarie, with Citi yet to update. Meaningful earnings remain elusive but improvement is expected in coming years with Karari now online and Thunderbox past its first development stage. Buy retained, with Citi on Hold.</t>
  </si>
  <si>
    <t>A beat and two misses nets for a miss for Steadfast. Three Buys nonetheless retained. A solid growth outlook is supported by investment in a number of opportunities and this phase will continue into FY18 before moderating in FY19. Value undemanding.</t>
  </si>
  <si>
    <t>Servcorp's earnings slightly beat UBS despite weaker cash flow. Guidance is in line and margins are improving. A drop in floor rollouts ahead will allow the company to focus on occupancy, which is needed given competition is increasing. Buy retained.</t>
  </si>
  <si>
    <t>Tassal's result nets out to in line. The Macquarie Harbour upheaval is now fading although waste management costs will linger, but conditions are strong and fish mass has jumped despite the hot summer. With volumes increasing the focus will be back on salmon prices. Three Buys, one Hold.</t>
  </si>
  <si>
    <t>Vocus' result had been pre-announced so no surprises. Debt is the biggest concern for brokers and the situtation is not expected to improve in the short term, suggesting no free cash flow and thus probably no dividend. The company is looking to cut costs but consumer broadband is a risky business. One downgrade to Sell with seven Holds.</t>
  </si>
  <si>
    <t>Watpac's result met recently downgraded guidance. Finalisation of contract issues are expected to continue into FY18 and maybe even FY19. A buyback was announced and the company will continue to look for growth opportunities. Morgans retains Buy.</t>
  </si>
  <si>
    <t>Data#3's result met Morgans and while guidance was vague, earnings and shareholder returns are expected to grow. Morgans sees an attractive growth stock supported by quality management and strong financials. Hold retained.</t>
  </si>
  <si>
    <t>IDT's result missed Morgans and no guidance or outlook was provided. The resignation of the CEO and asset write-downs do not bode well for FY18 and the broker has slashed forecasts. The share price has de-rated so the broker lifts its rating to Hold.</t>
  </si>
  <si>
    <t>Dose sales had been pre-announced but Sirtex' earnings missed forecasts, largely due to the stronger A$. The company will continue to invest in sales &amp; marketing into FY18 while controlling costs, before strong earnings growth in FY19. Three Buys.</t>
  </si>
  <si>
    <t>It is clear there is much disparity between broker forecasts and valuations for Woolworths. The result either beat, met or missed eight brokers and there is no change to a split of three Buys, a Hold and four Sells and a wide range of targets. F&amp;L sales surprised to the upside but this came with investment cost and electricity prices will begin to bite. Big W remains a basket case. There is disagreement over whether a grocery turnaround is sustainable.</t>
  </si>
  <si>
    <t>Bega Cheese slightly beat Morgans. No guidance was offered but the broker suggests the business will benefit from higher dairy prices and increased milk supply while the Mondelez asset acquisition will help drive growth. Hold retained.</t>
  </si>
  <si>
    <t>The interim result missed almost all brokers. Aust was again weak while Indonesia/PNG outperformed. Competition in bottled water weighed and fizzy drinks remain in structural decline, while the container deposit scheme offers uncertainty. But the stock price has de-rated significantly, leading to two upgrades to make two Buys, four Holds and two Sells.</t>
  </si>
  <si>
    <t>Impedimed's result was in line with Morgans, who notes cash is sufficient to fund the biotech's new technology development. Revisions of breast and pelvic cancer assumptions lead to a cut in forecasts but Buy retained.</t>
  </si>
  <si>
    <t>iSentia's result was broadly in line. Brokers believe there is long term value, but successive profit warnings and reduced disclosure have impacted on investor confidence. King Content needs to be sold or shut down. An upcoming price rise will test competitiveness. One downgrade to Hold makes two with two Buys.</t>
  </si>
  <si>
    <t>Qube fell short of most expectations and the FY18 outlook is subdued, reflecting competition. It was nevertheless a year of consolidation and a Target contract supports a longer term positive view on Moorebank, but not kicking in until FY19. On recent share price stength, two downgrades to Hold makes five, with two Buys and one Sell.</t>
  </si>
  <si>
    <t>Skydive's earnings were in line despite lower revenues due to adverse weather. Chinese tourist arrivals in NZ have slowed materially but general foreign visitor numbers to Queenstown appear to be consistently strong, Morgans notes. Buy retained.</t>
  </si>
  <si>
    <t>Two in-lines and two misses net to a miss for St Barbara. Strong cash generation at Gwalia complemented a strong performance at Simberi but costs were higher than expected. The outlook is positive and dividends should continue to flow, then it's just a matter of valuation. One downgrade to Hold makes two, with two Buys.</t>
  </si>
  <si>
    <t>Star Entertainment's result was broadly in line. The year featured refurbishment disruptions, a weak consumer and a collapse in Asian VIP numbers but all that is now behind the company, with freshly tarted up Sydney and Gold Coast Casinos offering solid earnings growth in FY18.  Star scores a rare eight from eight Buy ratings.</t>
  </si>
  <si>
    <t>WiseTech beat guidance and solidly beat the original prospectus forecast. Brokers pretty much rave about the stock, the growth opportunities, scope for penetration and scalablility. But it's a matter of valuation. One downgrade to Sell, with two Buys and a Hold.</t>
  </si>
  <si>
    <t>WorleyParsons' result was broadly in line. All brokers agree a bottom in the cycle is apparent and the outlook is much brighter. With Dar Group sniffing around, the share price has a floor. Four Buys, but Credit Suisse believes the takeover premium priced in is too high, hence a downgrade to Sell.</t>
  </si>
  <si>
    <t>Industria's result was in line, at the high end of guidance. Quality was weak but FY18 looks to show improvement, yet the key driver is what Growthpoint plans to do with its stake. This means three Holds.</t>
  </si>
  <si>
    <t xml:space="preserve">3P beat both brokers on margin expansion that is expected to continue into FY18, supporting double-digit earnings growth. Expenses were below expectation and Learnosity provided ongoing strength. Attention will now shift to subscriber numbers. Two Buys. </t>
  </si>
  <si>
    <t>Ausdrill</t>
  </si>
  <si>
    <t>ASL</t>
  </si>
  <si>
    <t>Alumina</t>
  </si>
  <si>
    <t>Over The Wire Holdings</t>
  </si>
  <si>
    <t>OTW</t>
  </si>
  <si>
    <t>Wellcom Group</t>
  </si>
  <si>
    <t>WLL</t>
  </si>
  <si>
    <t>Reject's loss met Macquarie's expectations but UBS suggests "very poor". Earnings are highly leveraged to any change in sales trajectory and traction is required on new initiatives before the outlook is more clear. The company is struggling with its new lower cost stock delivery and, says UBS, its relevance. Three Holds.</t>
  </si>
  <si>
    <t>Ausdrill's result was better than Deutsche expected, featuring improved conditions, new contract wins and strong cost discipline. FY18 guidance is a little below yet the broker considers its own forecast conservative, not assuming any contract wins in Africa. Buy retained.</t>
  </si>
  <si>
    <t xml:space="preserve">Morgans says "pleasing" and Citi upgrades to Buy to make two so we'll call it a beat for Beacon. The second half saw a return to growth and the Masters exit will cycle out by end-Nov. A more gradual store rollout is planned. </t>
  </si>
  <si>
    <t>Boart's result missed Citi on weak margins for Products, while Drilling Services performed in line. The company continues to make progress in recapitalising. Citi no longer sets a a target price. Hold retained.</t>
  </si>
  <si>
    <t>Carindale's result was in line with Ords. The introduction of new retailers, food, entertainment and leisure in the centre should provide modest earnings growth. The company has a top-tier regional mall with medium term income potential. Hold retained.</t>
  </si>
  <si>
    <t>An adverse claims experience led Clearview to miss Macquarie's forecast but underlying performance remains on track. The broker believes there is a high probability Sony Life will move to a full takeover by the end of April. Buy retained.</t>
  </si>
  <si>
    <t>Costa beat both brokers on strong growth in both berries and tomatoes. UBS sees guidance as conservative and notes a number of tailwinds while Ords sees margin pressure in Aust as a headwind. Thus one Buy, one Sell.</t>
  </si>
  <si>
    <t>ERM's result beat forecasts on a rebound in the Aust business. Guidance came in lower and uncertainty over the US business and a headwind of a working capital unwind see one downgrade to Hold to make two, with one Buy.</t>
  </si>
  <si>
    <t>It appears new management at Eureka has rectified some of the earlier problems, leading to a beat of Morgans' forecast. Occupancy levels have recovered and while no guidance was provided, the business is expected to return to historical levels. Buy retained.</t>
  </si>
  <si>
    <t>Event's result was broadly in line with Citi but missed Ords, on weakness in cinemas offset by strength in hotels and Thredbo. Aust cinema looks in for another weak year while Citi sees additional investment required in hotels. Ords is sticking to Buy and Citi to Sell.</t>
  </si>
  <si>
    <t xml:space="preserve">With the result in line with recent guidance, brokers assume the strong share price response for Flight Centre was due to an upbeat 3-5 year outlook and transformation targets that most brokers find optimistic and if not, now already priced in. (FLT is also heavily shorted.) Cost cutting is welcomed but no change to one Buy, three Holds and four Sells. </t>
  </si>
  <si>
    <t>Garda's result broadly met Morgans. A recent asset sale meant a lower dividend. The REIT is looking to recycle assets and diversify with a focus on industrial assets in Syd and Bris. Exposure to east coast industrial and an attractive yield keeps the broker on Buy.</t>
  </si>
  <si>
    <t>HT&amp;E missed everyone, but this has not changed a full suite of five from five Buys. Adshel performed well but will be hampered in the second half, but brokers see long term growth. Radio was weak but should have a better FY18.</t>
  </si>
  <si>
    <t>Huon beat both brokers. Volumes are up and margins should rise on an increase in export mix. Strong growth is expected in FY18. Two Buys.</t>
  </si>
  <si>
    <t>It was a slight beat from Investa although guidance underwhelmed. Brokers like exposure to the Sydney office market although dividends will continue to exceed cash flow. The buyback is supportive and the Cromwell stake a source of positive uncertainty. Three Buys, one Hold, two Sells.</t>
  </si>
  <si>
    <t>Lovisa beat forecasts and recently upgraded FY17 guidance while FY18 guidance is also above consensus. Upside potential is provided by the opening of new stores, including the first in Spain, and the acquisition of stores in South Africa. The share price jump sees one downgrade to Hold to make two, with one Buy.</t>
  </si>
  <si>
    <t>We'll call Mortgage Choice's result a miss despite being in line with Macquarie because quality was poor and the broker has downgraded to Sell. Commission rates have stabilised but brokers' share of settlements is stagnating, market share of applications is falling and the housing market is set to slow.</t>
  </si>
  <si>
    <t>Megaport's result had already been flagged so no surprises. Morgans retains Buy, noting a 300% jump in revenue growth but warning it all comes down to sales execution. The broker will keenly watch data centre profit indicators.</t>
  </si>
  <si>
    <t>MYOB slightly missed most forecasts on higher costs due to significant marketing investment. Higher customer contention rates and strong cash conversion were nevertheless highlights, the FY guidance range has been tightened and the buyback is supportive. Three Buys, three Holds.</t>
  </si>
  <si>
    <t>Nanosonics' result slightly missed Morgans but sales growth continued despite healthcare reform uncertainty in the US. A big jump in R&amp;D spend for new products means forecast cuts, but Buy retained.</t>
  </si>
  <si>
    <t>Nine's result was mostly in line. Licence fee relief provided a boost and higher ratings meant increased TV ad market share, but of a market in structural decline. That's the stumbling block for most brokers, with sports rights and content contracts big costs. One downgrade to Sell on the share price run makes two, with two Holds and a Buy.</t>
  </si>
  <si>
    <t>Peet's result met Macquarie but missed Deutsche on a timing issue and ongoing WA weakness. UBS yet to update. The company is well positioned for growth in FY18 with a second half skew which should stand up in a moderating residential cycle. Two Buys, one Hold.</t>
  </si>
  <si>
    <t>Perpetual's result beat everyone. Perpetual Private and the Corporate Trust outperformed but brokers remain concerned Perpetual Investments is still unable to gain any traction. Still work to do in that area, with the market very much a driver. One upgrade to Buy with three Holds and three Sells.</t>
  </si>
  <si>
    <t>Platinum's underlying result was weak, Ords notes record outflows, and no change to four from four Sells. Fund performance was a little better but  remains weak relative to increasing competition. Funds outflows expected to continue into FY18.</t>
  </si>
  <si>
    <t>It is unclear how Prime's result stacked up against Morgan Stanley's forcast but the broker sees a well run business with commendable growth in a declining ad market. But the outlook is deteriorating and the share price is propped up by the prospect of media ownership law changes. Sell retained.</t>
  </si>
  <si>
    <t>RSS centre rollout costs led Somnomed to a loss but the US returned to sales growth and guidance meets Morgans' forecast. Buy retained.</t>
  </si>
  <si>
    <t xml:space="preserve">As is typical with a miner, and more so with a diversified one, broker forecasts were divergent and hence a mix of beats, meets and misses. Metal price forecasts are usually to blame. No change, nevertheless, to five Buys and three Holds for South32. Cash flow was better than expected allowing for an increased buyback and higher dividend. Illawarra's future remains uncertain. </t>
  </si>
  <si>
    <t>Southern Cross' result met guidance. The new affiliation with Nine paid off in ad market share but at a higher cost, while regional radio revenues grew. The company is well positoned but the outlook is challenging. One Buy, three Holds, one Sell.</t>
  </si>
  <si>
    <t xml:space="preserve">Santos' result beat most forecasts. While dividends will remain underwhelming , brokers applaud cost cutting performance, asset sales and balance sheet restructure to tackle the gearing issue. Lower costs mean more gas resources become economic, and a rebound in the Cooper is expected. Six Buys, a Hold and a Sell. </t>
  </si>
  <si>
    <t>Shaver Shop met Ords expectations and revenue growth was impressive. Outlook commentary was upbeat and the broker has increased confidence for FY18. Buy retained.</t>
  </si>
  <si>
    <t>Trade Me's result was in line but FY18 will be hit by increased investment in order to stave off competition. While no one disagrees this is necessary, as to whether it will work is another matter. Don't mention Amazon. A declining property market provides a headwind. One upgrade to Hold makes two with two Sells and a Buy.</t>
  </si>
  <si>
    <t>Village Roadshow's result met recently downgraded guidance. Theme parks are showing some recovery but a lack of box office hits was a drag, and this is likely to carry into FY18. The sale of Singapore has stalled and this is critical to balance sheet repair. Three Holds and a Sell.</t>
  </si>
  <si>
    <t>Wellcom's result beat Morgans despite the loss of three major clients and the broker has upgraded to Buy. The outlook for media spending is improving and the stock trades at a significant discount to the broker's valuation.</t>
  </si>
  <si>
    <t>Resolute's underlying result beat Citi and met Macquarie, with Morgan Stanley yet to update. Guidance has been upgraded and could yet be beaten but earnings will be hit by the ramp-up at Syama and Ravenswood and the tax holiday is now over in Mali. A consistent trend is expected to continue. Three Buys.</t>
  </si>
  <si>
    <t>Asaleo's beat has prompted two upgrades, with the stock deemed to have fallen far enough. FY guidance has been reiterated despite headwinds of rising electricity and pulp prices, and competition. The outlook is more stable and weaker comparables will be recycled. One Buy, two Holds.</t>
  </si>
  <si>
    <t>Estia Health's result was in line, hitting the low end of guidance. Occupancies rose and costs fell and RAD inflows provided for greater debt reduction. While guidance may prove conservative, brokers cannot agree on valuation, hence one Buy, one Hold, one Sell.</t>
  </si>
  <si>
    <t>Integral Diagnostics reported in line. Headwinds have peaked, competitor incursions are abating and volumes are improving. Margins should expand before flattening. Two Buys, with Morgan Stanley on Sell citing ongoing investment in the business.</t>
  </si>
  <si>
    <t>Kina Securities' result was in line with recent guidance. Morgans has cut its earnings forecast due to a recently disclosed lease termination payment but retains Buy.</t>
  </si>
  <si>
    <t>Over The Wire's result just got over the wire of Morgans' forecast. Guidance for 20% organic growth combined with the contribution from the Telarus acquisition suggests to the broker 30% earnings growth is achievable. Buy retained.</t>
  </si>
  <si>
    <t>OZ Minerals' result equally beat, met and missed forecasts. The big news was the approval of Carrapateena, with a reserve upgrade and better than expected metrics. OZ expects to be able to now fund the project through existing cash and cash flow but not everyone is convinced. Capital management is now off the table and the stock has run with copper prices so two downgrades leaves three Buys, two Holds and three Sells.</t>
  </si>
  <si>
    <t>Unfortunately the one broker covering RCR is also involved in the announced capital raising, so Macquarie cannot provide a rating or target, and not comment on the result, other than to note it featured a 186% increase in profit and the dividend was reinstated.</t>
  </si>
  <si>
    <t>Scentre Group's result met forecasts. Capital will again be retained leaving dividends to grow only 2% and there was no meaningful lift to NTA valuation. There is some concern over the retail trend although occupancies remain surprisingly strong. And with the stock having de-rated significantly over the year, four Buys retained, with one Hold and one Sell.</t>
  </si>
  <si>
    <t>Only Macquarie has updated, for an in line result, and this might remain the case given Spotless is now owned 87.5% by Downer EDI and counting. It will be left to Downer to provide guidance. Two Holds, two Sells.</t>
  </si>
  <si>
    <t>Monadelphous' result was broadly in line. A stabilising resource outlook and new contract wins are positives but cost-conscious customers will pressure margins and after a strong share price run, everyone agrees the stock is overvalued. One downgrade makes six from six Sells.</t>
  </si>
  <si>
    <t>Alumina Ltd's result appears in line. A stronger A$ and rising caustic soda prices will weigh on earnings and even if alumina prices are set to rise, which is not a universal belief, that is seen as already priced in. Differing views on commodity prices prompt one upgrade and one downgrade, leaving one Buy, four Holds and two Sells.</t>
  </si>
  <si>
    <t>Collection House beat Ords and met Morgans. A reassessment of the value of purchase debt ledgers lowers FY18 guidance but provides a more accurate asset base. Ords (Sell) remains cautious on high gearing and competition while Morgans (Hold) needs to see more cash generation.</t>
  </si>
  <si>
    <t>Hotel Property's result met Ords (Buy). Debt tenor has been extended leading to higher costs and a flat distribution but HPI remains Ords' preferred long WALE REIT exposure. Morgans downgrades to Hold on a lower than expected distribution.</t>
  </si>
  <si>
    <t>MG's profit-share result was slightly better than Macquarie had forecast, with Morgans seeing weakness. Thus net in line.The issue is nevertheless one of falling milk intake, which represents a threat to the co-op model. Valuation is cheap if intake can be stabilised. Hold retained, with Morgans also on Hold.</t>
  </si>
  <si>
    <t>Legend</t>
  </si>
  <si>
    <t>LGD</t>
  </si>
  <si>
    <t>AFG's result beat guidance and brokers. The new platform should support growth while the regulatory environment is driving a greater need for broker expertise. Both brokers see compelling value and retain Buy.</t>
  </si>
  <si>
    <t>A result from Auto Holdings at the low end of guidance either met or missed forecasts. The ASIC review will hit earnings and WA remains weak. Logistics improved but has some way to go. Planned cost-outs will provide some offset but growth will remain subdued in FY18. Four Buys, two Holds and a Sell.</t>
  </si>
  <si>
    <t>Pepper's result beat Macquarie, who retains Buy on the back of the company's exposure to domestic and international earnings growth, prudent risk management and diversified funding.</t>
  </si>
  <si>
    <t>Qantas' result largely met expectation. Cash generation is the highlight and brokers see this continuing as long as the industry remains rational and fuel costs low. Hence more capital management in future. Most brokers note the stock is still trading at a discount to global peers depsite its run, hence four retain Buy, but that run has been too much for Ords, who downgrades to Sell.</t>
  </si>
  <si>
    <t>Super Retail's result was largely in line and again exhibited resiliance despite a weak consumer. Leisure again disappointed, nonetheless. Views on as to how much weaker the consumer will become, and what impact Amazon will have, considering the related share price fall, underpin six Buys and two Sells.</t>
  </si>
  <si>
    <t>One meet and one beat means a beat for WPP. In a tough environment for advertisers, the potential for greater than expected synergies from the merger and the size and breadth the merged entity offers keep both brokers on Buy.</t>
  </si>
  <si>
    <t>Cromwell's result beat consensus and guidance is seen as being more prudent. The issue for brokers remains one of distributions exceeding cash flow, with gearing remaining elevated. Two Holds, three Sells.</t>
  </si>
  <si>
    <t>Servcorp's result beat UBS. The broker believes the company is well placed to increase occupancy but a ramp-up in competition leaves the broker cautious, and prompts a downgrade to Hold.</t>
  </si>
  <si>
    <t>AWE Ltd's result missed everyone. Asset sales have reduced costs but declining production means a lot rests on Waitsia, the progress of which will drive sentiment. One Buy, four Holds, one Sell.</t>
  </si>
  <si>
    <t xml:space="preserve">Bellamy's beat expectation but brokers are wary. Competitors have suffered supply shortages and will catch up and the company is increasing sales into China ahead of registration changes. Valuation is also an issue. One Hold, one Sell. </t>
  </si>
  <si>
    <t>Legend's result missed Morgans so the broker is comforted the company plans to focus on reducing costs and shifting slow moving inventory. Forecasts cut. Hold retained.</t>
  </si>
  <si>
    <t>Medibank Private beat almost all forecasts with an improved performance and subdued claims. Regulation remains a sticking point given structural challenges, and while management is looking forward to supportive changes, some brokers fear changes may not be positive and there is also a risk of change of government. One upgrade to Hold makes three, with one Buy and three Sells.</t>
  </si>
  <si>
    <t xml:space="preserve">PWR Holding's result was well ahead of expectation, with Motorsports the key driver. Morgans retains Buy, drawn to solid constant-currency revenue growth. </t>
  </si>
  <si>
    <t>Redbubble's result met Morgans and the outlook is positive. The broker retains Buy. The global market potential for the company's merchandise is highly attractive but cash flow breakeven is yet to be reached, suggesting high risk.</t>
  </si>
  <si>
    <t>While Regis Healthcare's result was largely in line with expectation, guidance to a flat FY18 is below broker forecasts. An attractive yield may keep investors happy before expected growth eventuates but regulation risk lingers. One Buy, two Holds.</t>
  </si>
  <si>
    <t>Sims Metal's result was in line with recent guidance. The industry outlook is positive and new management's reiterated return target seems readily achievable, but the market already has this priced in. And we still don't know why the former CEO and CFO left. One Buy, six Holds.</t>
  </si>
  <si>
    <t xml:space="preserve">Woodside beat everyone bar a disappointed Citi. Brokers laud cost reductions, acknowledge an increased dividend and look forward to the Wheatstone start-up. That's about where consensus ends. Oil price forecasts and valuations diverge leaving two Buys, four Holds and two Sells, including CS. </t>
  </si>
  <si>
    <t>Three brokers have updated so far on National Storage for an in-line, a miss and a big miss. Storage rental revenue was lower than expected but progress is being made in lifting occupancy and rents. The FY18 outlook is in line. One Buy, two Holds, one Sell.</t>
  </si>
  <si>
    <t>While Select Harvest's result met recently downgraded guidance, FY18 production guidance fell short of Morgans and the broker believes low cash flow and high gearing will force further orchard sale-and-lease-backs and/or a raising. The share price fall nevertheless leads to an upgrade to Hold to make two, with UBS highlighting the poor quality of the result.</t>
  </si>
  <si>
    <t>McMillan posted broadly in line and brokers agree earnings momentum appears to have returned. Contract wins and increased take-up in Group Remuneration should support FY18, while no guidance was provided. Three brokers see fair value now implicit, but from either direction, hence one upgrade and two downgrades to Hold, with one Buy.</t>
  </si>
  <si>
    <t>QMS Media</t>
  </si>
  <si>
    <t>QMS</t>
  </si>
  <si>
    <t>1300's result missed Morgans. The broker nevertheless retains a positive view on the company's ability to stabilise and grow gross margins in the current environment. Buy retained.</t>
  </si>
  <si>
    <t>Adairs' weak result was in line with recent guidance and was impacted by weak bed linen sales and softer gross margins. With online penetration growing, the company should be able to take on Amazon, and a much better start to FY18 suggests guidance may be conservative. One upgrade to make two Buys.</t>
  </si>
  <si>
    <t>AUB's result was in line, with a miss in Aust offset by strength in NZ and Underwriting. Premium increases are expected through FY18, providing upside risk to earnings. Two Buys.</t>
  </si>
  <si>
    <t>Austal's result met Ords, with Macquarie yet to update. FY18 guidance is for increased margins in the US. The company is well placed to win a significant proportion of new tenders. Two Buys.</t>
  </si>
  <si>
    <t>Beadell came up short yet again, with costs continuing to plague the miner. An improvement is expected in the second half but the balance sheet is beginning to look stretched, with debt repayments due next year. One Buy, one Hold.</t>
  </si>
  <si>
    <t>Despite having pre-released, GBST missed on weak cash conversion and a high level of volatility among segments. Cost overruns for Evolve and higher than expected R&amp;D spend see brokers slash forecasts. One Buy, two Holds.</t>
  </si>
  <si>
    <t>Japara's FY17 result was weaker than expected, as is FY18 guidance. Investment in the company's pipeline means flat growth, with AFCI cuts ready to impact over the next two years. Margins are under pressure but sector-relative value is apparent. One Buy, two Holds, one Sell.</t>
  </si>
  <si>
    <t>Midway's maiden result beat the prospectus thanks to better dry fibre content and improved US sales. No guidance provided. Morgans retains Buy but has trimmed forecasts due to the higher A$.</t>
  </si>
  <si>
    <t>Millenium's result fell short of Ords but management expects the earnings trend to improve in FY18. A heavy second half skew means investors may wait for confirmation of contract renewals or wins before pricing in growth, but Ords retains Buy.</t>
  </si>
  <si>
    <t>QMS reported as Deutsche expected albeit NZ was surprisingly weak, with Aust making up the difference. Positive guidance is underscored by revenue growth and good visibility into the first half. Costs have increased but Buy retained.</t>
  </si>
  <si>
    <t>It was a slight beat from RCG but brokers note FY18 will be strongly reliant on sales growth and operating leverage after a period of acquisitions. While valuation is undemanding, Amazon is a real threat and online growth means lower margins. Two Holds.</t>
  </si>
  <si>
    <t>Reliance beat all comers on strength in US sales and earnings growth is underpinned by the penetration of the company's PTC products and expansion of the product range into new markets. Risks nevertheless include further Home Depot destocking, the Lowes ramp-up and copper prices. As to how brokers assess these risks explains two Buys, a Hold and a Sell.</t>
  </si>
  <si>
    <t>Ridley's result missed Morgans, with Credit Suisse yet to update. FY18 should feature a more normal growth season and contribution from growth projects. The stock is leveraged to growth in global demand for protein. Two Holds.</t>
  </si>
  <si>
    <t>Silver Chef missed forecasts and FY17 guidance. FY18 guidance is also below, with GoGetta continuing to be an issue for the company. This suggests elevated impairment and bad debt risk but a new debt facility removes funding risk and value is not demanding. One Buy, one Hold.</t>
  </si>
  <si>
    <t>It is unclear how Superloop's result stacked up against Morgans' forecast but the broker notes a material increase in all metrics, thanks to BigAir's inclusion and strong performance in Asia. Stronger revenues nevertheless came with higher costs, leading to earnings downgrades. Hold retained.</t>
  </si>
  <si>
    <t>Hub24's result met Ords but sustained margins and compelling operating leverage prompt the broker to lift its long term flow forecasts having previously assumed a tailing off. Buy retained.</t>
  </si>
  <si>
    <t>Infomedia met UBS' expectations. While management expects to maintain underlying growth momentum into FY18, the broker is a little more conservative, but Buy nevertheless retained.</t>
  </si>
  <si>
    <t>Lend Lease had flagged its numbers so the result was broadly in line. Construction somewhat disappointed but apartment pre-sales are a highlight and the development pipeline and construction backlog suggest strongly improving cash flows ahead. Four Buys, two Holds.</t>
  </si>
  <si>
    <t>Spark Infra's result missed most forecasts in what was a mixed result. Regulated revenues surprised to the downside and costs were greater. While lower regulated capex will improve cash flow and lower debt, it also impacts on future revenues. Brokers believe the quality of Spark's assets is a stand-out but one downgrade to Hold makes five, with one Buy and one Sell.</t>
  </si>
  <si>
    <t xml:space="preserve">Altium posted a beat, driven by strong growth in China and a rebound in US sales. Subscriber growth and renewals continued to improve and the company's revenue growth target out to 2020 has been retained, driven largely by organic growth expectations. Two Buys, one Hold. </t>
  </si>
  <si>
    <t>Austock Group</t>
  </si>
  <si>
    <t>ACK</t>
  </si>
  <si>
    <t>Atlas Iron</t>
  </si>
  <si>
    <t>AGO</t>
  </si>
  <si>
    <t>ASG</t>
  </si>
  <si>
    <t>Autosports Group</t>
  </si>
  <si>
    <t>Bingo Industries</t>
  </si>
  <si>
    <t>BIN</t>
  </si>
  <si>
    <t>Pinnacle Investment Mgmt</t>
  </si>
  <si>
    <t>PNI</t>
  </si>
  <si>
    <t>Austock beat Morgans and the broker has lifted forecasts to reflect higher life book growth and tax benefit forecasts. The company is set for the next stage of growth and offers significant potential, but is well priced. Hold retained.</t>
  </si>
  <si>
    <t xml:space="preserve">Ainsworth met UBS but beat Macquarie, who sees strong growth in FY18 but not necessarily beyond and downgrades to Hold on re-rating. UBS (Sell) saw significant investment failing to drive revenue growth. </t>
  </si>
  <si>
    <t>Amaysim's profit was in line with Macquarie. Cash conversion was weak but should pick up in FY18. Subscriber gains in mobile are expected, along with growth in energy and cross-selling opportunities. Buy retained.</t>
  </si>
  <si>
    <t>Bingo's result slightly beat Macquarie. Three new Vic collection/recycling facilities should augment growth and establish a means for further bolt-on acquisitions. Buy retained.</t>
  </si>
  <si>
    <t xml:space="preserve">Blackmores' result was a little weak but may represent a trough in earnings, although the outlook remains tough, both domestically and in China. Longer term growth is supported by positive industry dynamics. One upgrade to Buy and two Holds. </t>
  </si>
  <si>
    <t>Cabcharge's result missed both brokers on lower volumes and revenues, reflecting increasing competition. A plan to spend up on marketing and growth through its online app means major cuts to forecasts. Two Holds.</t>
  </si>
  <si>
    <t>Caltex' result was in line with recent guidance, albeit towards the top end, reflecting a rebound in refiner margins. The impact of the loss of the Woolworths contract was greater than expected but lower costs and strategic changes should help offset, with a BP deal also a possibility. Not all brokers are convinced nonetheless, hence two downgrades to Hold, with four Buys and a Sell.</t>
  </si>
  <si>
    <t>Mantra's result either met or missed forecasts, for a net miss. FY18 should see a slow first half as Art Series and Peppers are bedded down, but expected improvement in Melbourne and a boost from the Gold Coast Commonwealth Games should provide for a strong second half. One upgrade to Buy makes six, with two Holds.</t>
  </si>
  <si>
    <t>Scottish Pacific's result was in line with recently downgraded guidance. It is now paramount the company exhibits positive execution if investor confidence is to be restored, Citi insists. Then the high yield will look attractive. Buy retained.</t>
  </si>
  <si>
    <t>Salmat's result met Macquarie. No guidance provided other than to suggest dividends will be reinstated. The company is part way through a major transformation and with costs reduced, the focus turns to revenue growth in a tough market. Hold retained.</t>
  </si>
  <si>
    <t>Atlas Iron generated a lot of cash but all of it went on debt repayments. Corunna Downs has been deferred but once approved will soak up capex, and Citi is bearish the iron ore price and retains Hold.</t>
  </si>
  <si>
    <t>Autosports beat its prospectus forecast on strong used car sales and margins were a highlight. New car sales will be weak but the BMW acquisition cements the company's position in Melbourne beyond FY18. Two Buys.</t>
  </si>
  <si>
    <t>Avita Medical's loss was as expected by Morgans. Sales are going the right way but slow growth is frustrating. Clinical data and cost justification should underpin a commercial strategy, but it could take years. Downgrade to Hold.</t>
  </si>
  <si>
    <t>Downer EDI's result beat guidance. FY18 guidance reflects strong growth for transport, rail, utilities and mining, as expected, but overhanging this outlook is Spotless. Downer will review Spotless' guidance over the next three months, creating uncertainty. One Buy, three Holds, one Sell.</t>
  </si>
  <si>
    <t>Pinnacle Investment's earnings result met Ords' forecast. Growth in funds under management in FY17 was impressive and should underpin a solid FY18. Buy retained.</t>
  </si>
  <si>
    <t>Citi doesn't reveal its forecast but notes an earnings increase despite weaker sales shows improvement, albeit off a low base. Rivers has finally turned a profit. With a takeover now unlikely, Citi removes that premium for Specialty Fashion but retains Buy.</t>
  </si>
  <si>
    <t>A messy result featuring acquisitions, integrations and currency moves is likely why Speedcast equally beat, met and missed forecasts. Organic growth remained muted and earnings growth is lacking as acquisitions are sorted out, so investors will need to see some benefits flowing through. One downgrade to Hold makes two, with two Buys.</t>
  </si>
  <si>
    <t>Xenith IP's earnings fell short of Morgans and with large acquisitions so far putting in a mixed performance, the broker will await evidence of successful integration before becoming more confident. Hold retained.</t>
  </si>
  <si>
    <t>Helloworld's result met Ords and Morgans but while missing Deutsche, the broker saw a strong performance. Cost-outs and bolt-ons are helping drive earnings and more acquisitions are planned, possibly offshore. Guidance looks conservative as is often the case. One Buy, two Holds.</t>
  </si>
  <si>
    <t>Galaxy Resources</t>
  </si>
  <si>
    <t>GXY</t>
  </si>
  <si>
    <t>Range International</t>
  </si>
  <si>
    <t>RAN</t>
  </si>
  <si>
    <t>Boral's result either met or beat forecasts, with Australia performing strongly. Most brokers expect solid FY18 growth backed by local infra spend and US housing and find guidance conservative, including expected Headwaters synergies. Citi finds guidance weak and downgrades to Sell, with four Buys and two Holds.</t>
  </si>
  <si>
    <t>Motorcycle Holdings' result slightly beat Morgans, who continues to believe the company is well-placed to consolidate a highly fragmented industry. Buy retained.</t>
  </si>
  <si>
    <t>Tox Free reported largely in line. A transition away from low quality construction sector earnings to health waste earnings and new contracts wins provide positives, but earnings need to stabilise after the loss of lucrative contracts over the past few years. One upgrade to Buy, with three Holds.</t>
  </si>
  <si>
    <t>Gateway met both brokers and FY18 guidance is as UBS forecast. Macquarie believes guidance is conservative and believes the rental side of the business is underappreciated, hence an upgrade to Buy to make two on a positive long term aged care story.</t>
  </si>
  <si>
    <t>Citi was pleased with Billabong's result, with margins improving significantly in the second half. Given Deutsche is yet to update we'll call it a beat. Citi (Buy) sees an ongoing recovery in margins but from a lower sales base. Deutsche is on Hold.</t>
  </si>
  <si>
    <t>Higher depreciation costs led Galaxy Resources to a miss. Earnings should grow as Mt Cattlin ramps up and production and pricing increases will be key catalysts, while an update on Sal de Vida is awaited. Two Buys, one Hold.</t>
  </si>
  <si>
    <t>Independence Group had pre-released so no surprises. Stronger cash flow was offset by higher development costs for Nova. FY18 guidance is unchanged but the aggressive ramp-up of the key Nova development implies a risk to that guidance. One downgrade to Hold makes two, with three Buys and a Sell.</t>
  </si>
  <si>
    <t>Perseus Mining equally beat or missed clearly divergent broker forecasts. Better cash flow highlights improvement at Edikan and the mine should now produce rather than consume cash. Sissingue is progressing well. Three Buys, two Holds.</t>
  </si>
  <si>
    <t>Ramsay Health Care's result fell short of most brokers. The Aust business showed resilience in a volatile industry but offshore continues to face headwinds. Aust will need to drive FY18 growth guidance but a number of govt reviews of health insurance underway create uncertainty. One downgrade to Hold makes six, with one Buy.</t>
  </si>
  <si>
    <t>Range International's result broadly met Morgans and a raising has been announced to cover cash flow shortfalls ahead of reaching breakeven. The outlook is positive but Morgans wants to see evidence of sales momentum before moving off Hold.</t>
  </si>
  <si>
    <t>Retail Food Group's result was in line with recently downgraded guidance. The Hudson acquisition provided support and Donut King stood out but other chains posted negative sales growth. UBS retains Sell.</t>
  </si>
  <si>
    <t>Sandfire Resources' underlying result was broadly in line, with strong cash flow numbers having been pre-released. Brokers agree the short life of DeGrussa means exploration success is critical and progress on Black Butte is awaited. Strong copper prices should support ongoing cash flow Monty funding assuming they are sustained. One Buy, five Holds, two Sells.</t>
  </si>
  <si>
    <t>Sunland Group met guidance but slightly beat Morgans. The timing of some projects has been pushed out but portfolio quality should underpin future sales with a focus on specific geographical areas. Buy retained.</t>
  </si>
  <si>
    <t>Regis Resources' result appears in line but only three brokers have updated so far. Strong production led to solid cash flow and yield remains attractive, except other gold miners are now catching up. Attention turns to an update on Duketon and reserve estimation at McPhillamy's, but good news appears priced in. One upgrade to Hold and one downgrade to Sell leaves three Holds, four Sells and a Buy.</t>
  </si>
  <si>
    <t>ORE</t>
  </si>
  <si>
    <t>Orocobre</t>
  </si>
  <si>
    <t>While Admedus received US approval for three regenerative products in FY17, its result fell short of Morgans. A lower R&amp;D tax incentive reduces FY18 forecasts. Breeakeven will now be delayed until the fourth quarter. Sell retained.</t>
  </si>
  <si>
    <t>GTN's result was in line with Macquarie, although the domestic result was a solid beat of the prospectus. The US represents a material opportunity but the investment required will weigh on earnings. Buy retained on the longer term view.</t>
  </si>
  <si>
    <t>While Harvey Norman's profit was roughly in line, all brokers note weak cash flow and there is disappointment in the extent of the dividend cut. Broker views diverge on the potential for capital management going forward, the impact of expected housing market slowing, and the impact of competition (Amazon). Hence two Buys, two Holds, three Sells.</t>
  </si>
  <si>
    <t>NextDC met or slightly beat forecasts. A rare six from six Buys with all brokers believing strongly in the structural data growth story, noting rising client demand jusitfies investment and suggests strong earnings growth.</t>
  </si>
  <si>
    <t>Reece's earnings result beat Citi on better than expected margins. The core plumbing business is capitalising on record building and construction activity. Buy retained.</t>
  </si>
  <si>
    <t>No surprises from Webjet given the result was previoulsy flagged. Growth was achieved across all businesses. FY18 should see more growth but will be impacted by the integration of JacTravel and the delay in the Thomas Cook deal. This keeps Morgan Stanley on Sell, with three Buys and a Hold.</t>
  </si>
  <si>
    <t>Macquarie Atlas equally beat, met and missed forecasts. APRR traffic is expected to grow at a similar pace in FY18 but Dulles is being impacted by improvements to alternative routes. The fund may buy out the rest of APRR which would require a raising. Uncertainty keeps five brokers on Hold, with one Buy.</t>
  </si>
  <si>
    <t>Medusa Mining's result was in line with Citi and FY18 production guidance has been reiterated. The broker sees a better FY18 on increased production and operational improvements. Hold retained.</t>
  </si>
  <si>
    <t>With only four of six brokers updating so far, Orocobre's result either met or beat but FY18 production guidance either met or missed. We'll net that out to "in line" for now. Realised prices were stronger but costs higher. Much rests on the Olaroz ramp-up and possible expansion, progress of which will drive sentiment. Three Buys, two Holds and a Sell.</t>
  </si>
  <si>
    <t>CAT</t>
  </si>
  <si>
    <t>Catapult Group International</t>
  </si>
  <si>
    <t>FNP</t>
  </si>
  <si>
    <t>Freedom Foods Group</t>
  </si>
  <si>
    <t>EHL</t>
  </si>
  <si>
    <t>Emeco Holdings</t>
  </si>
  <si>
    <t>MEB</t>
  </si>
  <si>
    <t>Medibio</t>
  </si>
  <si>
    <t>Metals X</t>
  </si>
  <si>
    <t>MLX</t>
  </si>
  <si>
    <t>Pilbara Minerals</t>
  </si>
  <si>
    <t>PLS</t>
  </si>
  <si>
    <t>RAP</t>
  </si>
  <si>
    <t>ResApp Health</t>
  </si>
  <si>
    <t>Sino Gas &amp; Energy Holdings</t>
  </si>
  <si>
    <t>SEH</t>
  </si>
  <si>
    <t>TPI Enterprises</t>
  </si>
  <si>
    <t>TPE</t>
  </si>
  <si>
    <t>Catapult's result met Morgans. It was a year of acquisitions and major reinvestment but FY18 should see the focus return to operational performance. The company is a world leader in athletic devices and the market opportunity is large. Buy retained.</t>
  </si>
  <si>
    <t>It was a complicated result from Emeco given its merger and recapitalisation. The fourth quarter provided a hint of the merged entity's performance and the outlook is strong, with no formal guidance. Morgans retains Buy.</t>
  </si>
  <si>
    <t>Freedom Food missed Morgans but it was a year of significant investment that will pay off in coming years. Forecasts have been cut but remain strong over FY18-19 and the company is riding the healthy eating trend, with significant opportunities in China and the US. Hold retained.</t>
  </si>
  <si>
    <t>ResApp's result beat Morgans but this is not consequential when the focus remains solely on when the Smartcough-C trial will start. The company has the cash to fund the trial. Hold retained.</t>
  </si>
  <si>
    <t>While Sino's loss was less than Macquarie expected, the subsidiary loss was more, so we'll net out to "in line". The second half should be stronger, underpinned by new agreements with Shanxi Guo Hua that will help to reduce offtake risk. Two Buys, with Citi yet to update.</t>
  </si>
  <si>
    <t>TPI's result was in line with Morgans and an improvement, with year to date narcotic raw material sales having already passed the 2016 total. The outlook is strong and a recent acquisition adds in higher margin opiate sales upside. Buy retained.</t>
  </si>
  <si>
    <t>Medibio's result fell short of Morgans but the company has sufficient cash to fund its existing programs, with key catalysts ahead in exploratory and pivotal studies. If clinical studies are accelerated more capital may be needed. Buy retained.</t>
  </si>
  <si>
    <t>Metals X missed Macquarie's forecast but focus is on the pending reserve upgrade at Nifty , with near-mine and extension drilling offering potentially material upside. Securing Rentails funding would also be a positive. Buy retained.</t>
  </si>
  <si>
    <t>Pilbara Minerals' result was in line with Macquarie with Citi yet to update. Pilgangoora remains on track with first ore expected late FY18, and a successful ramp-up is the key catalyst. Two Buys.</t>
  </si>
  <si>
    <t>AMA Group</t>
  </si>
  <si>
    <t>AMA</t>
  </si>
  <si>
    <t>AMA's result met UBS. Four acquisitions have been completed with another 14 planned. Greenfield losses will provide a headwind in FY18 before benefits are seen in FY19. Buy retained.</t>
  </si>
  <si>
    <t>Livehire</t>
  </si>
  <si>
    <t>LVH</t>
  </si>
  <si>
    <t xml:space="preserve">Livehire's result met Morgans, who retains Buy. The broker sees a game-changing recruitment system offering potentially substantial rewards, but also risk ahead of achieving cash flow sustainability. </t>
  </si>
  <si>
    <t>Morgans saw an extremely weak result for Wellard and Deutsche saw an in line but negative result, noting a big jump in operating costs. Planned cost-outs, a vessel sale and raising are all positives but more needs to be done in a challenging market. Another tough year awaits. One upgrade to Hold on share price weakness makes two.</t>
  </si>
  <si>
    <t>Frontier Digital Ventures</t>
  </si>
  <si>
    <t>FDV</t>
  </si>
  <si>
    <t>Reported financials have no impact on forecasts, says stockbroker Morgans.</t>
  </si>
</sst>
</file>

<file path=xl/styles.xml><?xml version="1.0" encoding="utf-8"?>
<styleSheet xmlns="http://schemas.openxmlformats.org/spreadsheetml/2006/main">
  <numFmts count="1">
    <numFmt numFmtId="164" formatCode="0.000"/>
  </numFmts>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7">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2" fontId="2" fillId="0" borderId="7" xfId="0" applyNumberFormat="1" applyFont="1" applyBorder="1" applyAlignment="1">
      <alignment horizontal="center" vertical="top"/>
    </xf>
    <xf numFmtId="0" fontId="2" fillId="0" borderId="8" xfId="0" applyFont="1" applyBorder="1" applyAlignment="1">
      <alignment vertical="top" wrapText="1"/>
    </xf>
    <xf numFmtId="0" fontId="4" fillId="0" borderId="0" xfId="0" applyFont="1" applyBorder="1" applyAlignment="1"/>
    <xf numFmtId="0" fontId="2" fillId="0" borderId="0" xfId="0" applyFont="1" applyBorder="1"/>
    <xf numFmtId="0" fontId="2" fillId="0" borderId="0" xfId="0" applyFont="1" applyBorder="1" applyAlignment="1">
      <alignment wrapText="1"/>
    </xf>
    <xf numFmtId="0" fontId="6" fillId="0" borderId="0" xfId="0" applyFont="1" applyFill="1" applyBorder="1" applyAlignment="1">
      <alignment vertical="top"/>
    </xf>
    <xf numFmtId="0" fontId="2" fillId="0" borderId="9" xfId="0" applyFont="1" applyBorder="1" applyAlignment="1">
      <alignment vertical="top"/>
    </xf>
    <xf numFmtId="0" fontId="5" fillId="0" borderId="7" xfId="0" applyFont="1" applyFill="1" applyBorder="1" applyAlignment="1">
      <alignment horizontal="center" vertical="top"/>
    </xf>
    <xf numFmtId="0" fontId="2" fillId="0" borderId="9" xfId="0" applyFont="1" applyFill="1" applyBorder="1" applyAlignment="1">
      <alignment vertical="top"/>
    </xf>
    <xf numFmtId="0" fontId="3" fillId="0" borderId="7" xfId="0" applyFont="1" applyFill="1" applyBorder="1" applyAlignment="1">
      <alignment horizontal="center" vertical="top"/>
    </xf>
    <xf numFmtId="0" fontId="5" fillId="0" borderId="7" xfId="0" applyFont="1" applyBorder="1" applyAlignment="1">
      <alignment horizontal="center" vertical="top"/>
    </xf>
    <xf numFmtId="0" fontId="2" fillId="0" borderId="8" xfId="0" applyFont="1" applyBorder="1" applyAlignment="1">
      <alignment wrapText="1"/>
    </xf>
    <xf numFmtId="0" fontId="2" fillId="0" borderId="9" xfId="0" applyFont="1" applyBorder="1" applyAlignment="1">
      <alignment horizontal="left" vertical="top"/>
    </xf>
    <xf numFmtId="0" fontId="5" fillId="0" borderId="9" xfId="0" applyFont="1" applyFill="1" applyBorder="1" applyAlignment="1">
      <alignment vertical="top"/>
    </xf>
    <xf numFmtId="0" fontId="7" fillId="0" borderId="7" xfId="0" applyFont="1" applyFill="1" applyBorder="1" applyAlignment="1">
      <alignment horizontal="center" vertical="top"/>
    </xf>
    <xf numFmtId="1" fontId="2" fillId="0" borderId="7" xfId="0" applyNumberFormat="1" applyFont="1" applyBorder="1" applyAlignment="1">
      <alignment horizontal="center" vertical="top"/>
    </xf>
    <xf numFmtId="1" fontId="5" fillId="0" borderId="7" xfId="0" applyNumberFormat="1" applyFont="1" applyFill="1" applyBorder="1" applyAlignment="1">
      <alignment horizontal="center" vertical="top"/>
    </xf>
    <xf numFmtId="0" fontId="2" fillId="0" borderId="7" xfId="0" applyFont="1" applyFill="1" applyBorder="1" applyAlignment="1">
      <alignment horizontal="center" vertical="top"/>
    </xf>
    <xf numFmtId="0" fontId="2" fillId="0" borderId="9" xfId="0" applyFont="1" applyFill="1" applyBorder="1" applyAlignment="1">
      <alignment horizontal="left" vertical="top"/>
    </xf>
    <xf numFmtId="0" fontId="5" fillId="0" borderId="9" xfId="0" applyFont="1" applyFill="1" applyBorder="1" applyAlignment="1">
      <alignment horizontal="left" vertical="top"/>
    </xf>
    <xf numFmtId="0" fontId="2" fillId="0" borderId="7" xfId="0" applyFont="1" applyFill="1" applyBorder="1" applyAlignment="1">
      <alignment vertical="top"/>
    </xf>
    <xf numFmtId="0" fontId="2" fillId="0" borderId="7" xfId="0" applyFont="1" applyBorder="1" applyAlignment="1">
      <alignment vertical="top"/>
    </xf>
    <xf numFmtId="164" fontId="2" fillId="0" borderId="7" xfId="0" applyNumberFormat="1"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96"/>
  <sheetViews>
    <sheetView tabSelected="1" workbookViewId="0">
      <pane ySplit="11" topLeftCell="A12" activePane="bottomLeft" state="frozen"/>
      <selection pane="bottomLeft" activeCell="I8" sqref="I8"/>
    </sheetView>
  </sheetViews>
  <sheetFormatPr defaultRowHeight="12.75"/>
  <cols>
    <col min="1" max="1" width="24.85546875" style="2" customWidth="1"/>
    <col min="2" max="2" width="6.7109375" style="29" customWidth="1"/>
    <col min="3" max="3" width="5.85546875" style="26" customWidth="1"/>
    <col min="4" max="5" width="6.140625" style="26" customWidth="1"/>
    <col min="6" max="7" width="7.140625" style="49" customWidth="1"/>
    <col min="8" max="8" width="8.28515625" style="50" customWidth="1"/>
    <col min="9" max="9" width="85.42578125" style="18" customWidth="1"/>
    <col min="10" max="16384" width="9.140625" style="2"/>
  </cols>
  <sheetData>
    <row r="1" spans="1:13">
      <c r="A1" s="1" t="s">
        <v>5</v>
      </c>
      <c r="B1" s="40"/>
    </row>
    <row r="3" spans="1:13">
      <c r="A3" s="3" t="s">
        <v>122</v>
      </c>
      <c r="B3" s="43">
        <v>321</v>
      </c>
      <c r="C3" s="27"/>
      <c r="D3" s="27"/>
      <c r="E3" s="27"/>
      <c r="F3" s="13"/>
      <c r="G3" s="13"/>
      <c r="H3" s="30"/>
      <c r="I3" s="12" t="s">
        <v>135</v>
      </c>
    </row>
    <row r="4" spans="1:13">
      <c r="A4" s="4" t="s">
        <v>123</v>
      </c>
      <c r="B4" s="44">
        <v>87</v>
      </c>
      <c r="C4" s="27"/>
      <c r="D4" s="27"/>
      <c r="E4" s="27"/>
      <c r="F4" s="13"/>
      <c r="G4" s="13"/>
      <c r="H4" s="30"/>
      <c r="I4" s="25">
        <f>D335</f>
        <v>49</v>
      </c>
    </row>
    <row r="5" spans="1:13">
      <c r="A5" s="4" t="s">
        <v>125</v>
      </c>
      <c r="B5" s="45">
        <f>B4/B3*100</f>
        <v>27.102803738317753</v>
      </c>
      <c r="I5" s="18" t="s">
        <v>136</v>
      </c>
    </row>
    <row r="6" spans="1:13">
      <c r="A6" s="4" t="s">
        <v>124</v>
      </c>
      <c r="B6" s="44">
        <v>87</v>
      </c>
      <c r="C6" s="27"/>
      <c r="D6" s="27"/>
      <c r="E6" s="27"/>
      <c r="F6" s="13"/>
      <c r="G6" s="13"/>
      <c r="H6" s="30"/>
      <c r="I6" s="24">
        <f>E335</f>
        <v>62</v>
      </c>
    </row>
    <row r="7" spans="1:13">
      <c r="A7" s="4" t="s">
        <v>126</v>
      </c>
      <c r="B7" s="45">
        <f>B6/B3*100</f>
        <v>27.102803738317753</v>
      </c>
      <c r="I7" s="18" t="s">
        <v>303</v>
      </c>
    </row>
    <row r="8" spans="1:13">
      <c r="A8" s="5" t="s">
        <v>127</v>
      </c>
      <c r="B8" s="46">
        <f>B4/B6</f>
        <v>1</v>
      </c>
      <c r="C8" s="27"/>
      <c r="D8" s="27"/>
      <c r="E8" s="27"/>
      <c r="F8" s="13"/>
      <c r="G8" s="13"/>
      <c r="H8" s="30"/>
      <c r="I8" s="23">
        <f>(G335-F335)/F335*100</f>
        <v>1.8314655331157097</v>
      </c>
    </row>
    <row r="9" spans="1:13">
      <c r="A9" s="9"/>
      <c r="B9" s="41"/>
      <c r="C9" s="28"/>
      <c r="D9" s="51" t="s">
        <v>4</v>
      </c>
      <c r="E9" s="51" t="s">
        <v>4</v>
      </c>
      <c r="F9" s="14"/>
      <c r="G9" s="14"/>
      <c r="H9" s="37"/>
      <c r="I9" s="19"/>
    </row>
    <row r="10" spans="1:13">
      <c r="A10" s="10"/>
      <c r="B10" s="10"/>
      <c r="C10" s="22" t="s">
        <v>3</v>
      </c>
      <c r="D10" s="51" t="s">
        <v>129</v>
      </c>
      <c r="E10" s="51" t="s">
        <v>130</v>
      </c>
      <c r="F10" s="14" t="s">
        <v>131</v>
      </c>
      <c r="G10" s="14" t="s">
        <v>133</v>
      </c>
      <c r="H10" s="37" t="s">
        <v>564</v>
      </c>
      <c r="I10" s="20"/>
    </row>
    <row r="11" spans="1:13">
      <c r="A11" s="10" t="s">
        <v>0</v>
      </c>
      <c r="B11" s="10" t="s">
        <v>1</v>
      </c>
      <c r="C11" s="22" t="s">
        <v>2</v>
      </c>
      <c r="D11" s="51" t="s">
        <v>128</v>
      </c>
      <c r="E11" s="51" t="s">
        <v>128</v>
      </c>
      <c r="F11" s="14" t="s">
        <v>132</v>
      </c>
      <c r="G11" s="14" t="s">
        <v>132</v>
      </c>
      <c r="H11" s="37" t="s">
        <v>565</v>
      </c>
      <c r="I11" s="20" t="s">
        <v>134</v>
      </c>
      <c r="J11" s="6"/>
      <c r="K11" s="6"/>
      <c r="L11" s="6"/>
      <c r="M11" s="6"/>
    </row>
    <row r="12" spans="1:13" s="57" customFormat="1" ht="25.5">
      <c r="A12" s="60" t="s">
        <v>573</v>
      </c>
      <c r="B12" s="52" t="s">
        <v>574</v>
      </c>
      <c r="C12" s="53" t="s">
        <v>705</v>
      </c>
      <c r="D12" s="71">
        <v>0</v>
      </c>
      <c r="E12" s="71">
        <v>0</v>
      </c>
      <c r="F12" s="54">
        <v>7.94</v>
      </c>
      <c r="G12" s="54">
        <v>7.44</v>
      </c>
      <c r="H12" s="53">
        <v>1</v>
      </c>
      <c r="I12" s="55" t="s">
        <v>987</v>
      </c>
      <c r="J12" s="56"/>
      <c r="K12" s="56"/>
      <c r="L12" s="56"/>
      <c r="M12" s="56"/>
    </row>
    <row r="13" spans="1:13" s="57" customFormat="1" ht="38.25">
      <c r="A13" s="60" t="s">
        <v>648</v>
      </c>
      <c r="B13" s="52" t="s">
        <v>649</v>
      </c>
      <c r="C13" s="53" t="s">
        <v>686</v>
      </c>
      <c r="D13" s="61">
        <v>0</v>
      </c>
      <c r="E13" s="61">
        <v>0</v>
      </c>
      <c r="F13" s="54">
        <v>0.95</v>
      </c>
      <c r="G13" s="54">
        <v>0.99</v>
      </c>
      <c r="H13" s="53">
        <v>1</v>
      </c>
      <c r="I13" s="55" t="s">
        <v>836</v>
      </c>
      <c r="J13" s="56"/>
      <c r="K13" s="56"/>
      <c r="L13" s="56"/>
      <c r="M13" s="56"/>
    </row>
    <row r="14" spans="1:13" s="47" customFormat="1" ht="38.25">
      <c r="A14" s="74" t="s">
        <v>360</v>
      </c>
      <c r="B14" s="63" t="s">
        <v>137</v>
      </c>
      <c r="C14" s="53" t="s">
        <v>628</v>
      </c>
      <c r="D14" s="53">
        <v>0</v>
      </c>
      <c r="E14" s="53">
        <v>0</v>
      </c>
      <c r="F14" s="54">
        <v>1.18</v>
      </c>
      <c r="G14" s="54">
        <v>1.23</v>
      </c>
      <c r="H14" s="53">
        <v>2</v>
      </c>
      <c r="I14" s="55" t="s">
        <v>907</v>
      </c>
      <c r="J14" s="48"/>
      <c r="K14" s="48"/>
      <c r="L14" s="48"/>
      <c r="M14" s="48"/>
    </row>
    <row r="15" spans="1:13" s="47" customFormat="1" ht="51">
      <c r="A15" s="72" t="s">
        <v>652</v>
      </c>
      <c r="B15" s="63" t="s">
        <v>359</v>
      </c>
      <c r="C15" s="53" t="s">
        <v>628</v>
      </c>
      <c r="D15" s="53">
        <v>0</v>
      </c>
      <c r="E15" s="53">
        <v>0</v>
      </c>
      <c r="F15" s="54">
        <v>3.65</v>
      </c>
      <c r="G15" s="54">
        <v>6</v>
      </c>
      <c r="H15" s="53">
        <v>4</v>
      </c>
      <c r="I15" s="55" t="s">
        <v>875</v>
      </c>
      <c r="J15" s="48"/>
      <c r="K15" s="48"/>
      <c r="L15" s="48"/>
      <c r="M15" s="48"/>
    </row>
    <row r="16" spans="1:13" s="47" customFormat="1" ht="38.25">
      <c r="A16" s="67" t="s">
        <v>361</v>
      </c>
      <c r="B16" s="68" t="s">
        <v>138</v>
      </c>
      <c r="C16" s="53" t="s">
        <v>686</v>
      </c>
      <c r="D16" s="61">
        <v>0</v>
      </c>
      <c r="E16" s="61">
        <v>0</v>
      </c>
      <c r="F16" s="54">
        <v>3.16</v>
      </c>
      <c r="G16" s="54">
        <v>3.32</v>
      </c>
      <c r="H16" s="53">
        <v>3</v>
      </c>
      <c r="I16" s="55" t="s">
        <v>814</v>
      </c>
      <c r="J16" s="48"/>
      <c r="K16" s="48"/>
      <c r="L16" s="48"/>
      <c r="M16" s="48"/>
    </row>
    <row r="17" spans="1:13" s="47" customFormat="1" ht="38.25">
      <c r="A17" s="75" t="s">
        <v>362</v>
      </c>
      <c r="B17" s="52" t="s">
        <v>311</v>
      </c>
      <c r="C17" s="53" t="s">
        <v>686</v>
      </c>
      <c r="D17" s="53">
        <v>0</v>
      </c>
      <c r="E17" s="53">
        <v>0</v>
      </c>
      <c r="F17" s="54">
        <v>4.1500000000000004</v>
      </c>
      <c r="G17" s="54">
        <v>4.25</v>
      </c>
      <c r="H17" s="53">
        <v>6</v>
      </c>
      <c r="I17" s="55" t="s">
        <v>850</v>
      </c>
      <c r="J17" s="48"/>
      <c r="K17" s="48"/>
      <c r="L17" s="48"/>
      <c r="M17" s="48"/>
    </row>
    <row r="18" spans="1:13" s="47" customFormat="1" ht="38.25">
      <c r="A18" s="60" t="s">
        <v>363</v>
      </c>
      <c r="B18" s="52" t="s">
        <v>346</v>
      </c>
      <c r="C18" s="53" t="s">
        <v>686</v>
      </c>
      <c r="D18" s="61">
        <v>1</v>
      </c>
      <c r="E18" s="61">
        <v>0</v>
      </c>
      <c r="F18" s="54">
        <v>1.4</v>
      </c>
      <c r="G18" s="54">
        <v>1.66</v>
      </c>
      <c r="H18" s="53">
        <v>2</v>
      </c>
      <c r="I18" s="55" t="s">
        <v>988</v>
      </c>
      <c r="J18" s="48"/>
      <c r="K18" s="48"/>
      <c r="L18" s="48"/>
      <c r="M18" s="48"/>
    </row>
    <row r="19" spans="1:13" s="47" customFormat="1" ht="51">
      <c r="A19" s="62" t="s">
        <v>364</v>
      </c>
      <c r="B19" s="63" t="s">
        <v>139</v>
      </c>
      <c r="C19" s="53" t="s">
        <v>705</v>
      </c>
      <c r="D19" s="71">
        <v>0</v>
      </c>
      <c r="E19" s="71">
        <v>0</v>
      </c>
      <c r="F19" s="54">
        <v>5.16</v>
      </c>
      <c r="G19" s="54">
        <v>5.28</v>
      </c>
      <c r="H19" s="53">
        <v>7</v>
      </c>
      <c r="I19" s="55" t="s">
        <v>796</v>
      </c>
      <c r="J19" s="48"/>
      <c r="K19" s="48"/>
      <c r="L19" s="48"/>
      <c r="M19" s="48"/>
    </row>
    <row r="20" spans="1:13" s="47" customFormat="1" ht="38.25">
      <c r="A20" s="60" t="s">
        <v>675</v>
      </c>
      <c r="B20" s="52" t="s">
        <v>676</v>
      </c>
      <c r="C20" s="53" t="s">
        <v>705</v>
      </c>
      <c r="D20" s="71">
        <v>0</v>
      </c>
      <c r="E20" s="71">
        <v>0</v>
      </c>
      <c r="F20" s="54">
        <v>0.23</v>
      </c>
      <c r="G20" s="54">
        <v>0.22</v>
      </c>
      <c r="H20" s="53">
        <v>1</v>
      </c>
      <c r="I20" s="55" t="s">
        <v>1056</v>
      </c>
      <c r="J20" s="48"/>
      <c r="K20" s="48"/>
      <c r="L20" s="48"/>
      <c r="M20" s="48"/>
    </row>
    <row r="21" spans="1:13" s="47" customFormat="1" ht="38.25">
      <c r="A21" s="67" t="s">
        <v>365</v>
      </c>
      <c r="B21" s="68" t="s">
        <v>140</v>
      </c>
      <c r="C21" s="54" t="s">
        <v>628</v>
      </c>
      <c r="D21" s="70">
        <v>0</v>
      </c>
      <c r="E21" s="70">
        <v>0</v>
      </c>
      <c r="F21" s="54">
        <v>27.04</v>
      </c>
      <c r="G21" s="54">
        <v>26.48</v>
      </c>
      <c r="H21" s="53">
        <v>7</v>
      </c>
      <c r="I21" s="55" t="s">
        <v>737</v>
      </c>
      <c r="J21" s="48"/>
      <c r="K21" s="48"/>
      <c r="L21" s="48"/>
      <c r="M21" s="48"/>
    </row>
    <row r="22" spans="1:13" s="47" customFormat="1" ht="25.5">
      <c r="A22" s="62" t="s">
        <v>366</v>
      </c>
      <c r="B22" s="63" t="s">
        <v>141</v>
      </c>
      <c r="C22" s="53" t="s">
        <v>628</v>
      </c>
      <c r="D22" s="61">
        <v>0</v>
      </c>
      <c r="E22" s="61">
        <v>1</v>
      </c>
      <c r="F22" s="54">
        <v>1.91</v>
      </c>
      <c r="G22" s="54">
        <v>2.04</v>
      </c>
      <c r="H22" s="53">
        <v>2</v>
      </c>
      <c r="I22" s="55" t="s">
        <v>1018</v>
      </c>
      <c r="J22" s="48"/>
      <c r="K22" s="48"/>
      <c r="L22" s="48"/>
      <c r="M22" s="48"/>
    </row>
    <row r="23" spans="1:13" s="47" customFormat="1" ht="38.25">
      <c r="A23" s="72" t="s">
        <v>367</v>
      </c>
      <c r="B23" s="63" t="s">
        <v>142</v>
      </c>
      <c r="C23" s="53" t="s">
        <v>686</v>
      </c>
      <c r="D23" s="61">
        <v>1</v>
      </c>
      <c r="E23" s="61">
        <v>0</v>
      </c>
      <c r="F23" s="54" t="s">
        <v>687</v>
      </c>
      <c r="G23" s="54" t="s">
        <v>687</v>
      </c>
      <c r="H23" s="53">
        <v>4</v>
      </c>
      <c r="I23" s="55" t="s">
        <v>876</v>
      </c>
      <c r="J23" s="48"/>
      <c r="K23" s="48"/>
      <c r="L23" s="48"/>
      <c r="M23" s="48"/>
    </row>
    <row r="24" spans="1:13" s="47" customFormat="1" ht="38.25">
      <c r="A24" s="62" t="s">
        <v>368</v>
      </c>
      <c r="B24" s="63" t="s">
        <v>143</v>
      </c>
      <c r="C24" s="53" t="s">
        <v>705</v>
      </c>
      <c r="D24" s="53">
        <v>0</v>
      </c>
      <c r="E24" s="53">
        <v>0</v>
      </c>
      <c r="F24" s="54">
        <v>3.91</v>
      </c>
      <c r="G24" s="54">
        <v>3.91</v>
      </c>
      <c r="H24" s="53">
        <v>2</v>
      </c>
      <c r="I24" s="55" t="s">
        <v>721</v>
      </c>
      <c r="J24" s="48"/>
      <c r="K24" s="48"/>
      <c r="L24" s="48"/>
      <c r="M24" s="48"/>
    </row>
    <row r="25" spans="1:13" s="47" customFormat="1" ht="38.25">
      <c r="A25" s="62" t="s">
        <v>369</v>
      </c>
      <c r="B25" s="63" t="s">
        <v>144</v>
      </c>
      <c r="C25" s="54" t="s">
        <v>686</v>
      </c>
      <c r="D25" s="69">
        <v>0</v>
      </c>
      <c r="E25" s="69">
        <v>0</v>
      </c>
      <c r="F25" s="54">
        <v>1.1499999999999999</v>
      </c>
      <c r="G25" s="54">
        <v>1.3</v>
      </c>
      <c r="H25" s="53">
        <v>1</v>
      </c>
      <c r="I25" s="55" t="s">
        <v>733</v>
      </c>
      <c r="J25" s="48"/>
      <c r="K25" s="48"/>
      <c r="L25" s="48"/>
      <c r="M25" s="48"/>
    </row>
    <row r="26" spans="1:13" s="47" customFormat="1" ht="38.25">
      <c r="A26" s="60" t="s">
        <v>370</v>
      </c>
      <c r="B26" s="52" t="s">
        <v>347</v>
      </c>
      <c r="C26" s="53" t="s">
        <v>628</v>
      </c>
      <c r="D26" s="53">
        <v>0</v>
      </c>
      <c r="E26" s="53">
        <v>0</v>
      </c>
      <c r="F26" s="54">
        <v>9.15</v>
      </c>
      <c r="G26" s="54">
        <v>9.3699999999999992</v>
      </c>
      <c r="H26" s="53">
        <v>3</v>
      </c>
      <c r="I26" s="55" t="s">
        <v>1006</v>
      </c>
      <c r="J26" s="48"/>
      <c r="K26" s="48"/>
      <c r="L26" s="48"/>
      <c r="M26" s="48"/>
    </row>
    <row r="27" spans="1:13" s="47" customFormat="1" ht="51">
      <c r="A27" s="62" t="s">
        <v>910</v>
      </c>
      <c r="B27" s="63" t="s">
        <v>145</v>
      </c>
      <c r="C27" s="53" t="s">
        <v>686</v>
      </c>
      <c r="D27" s="53">
        <v>1</v>
      </c>
      <c r="E27" s="53">
        <v>1</v>
      </c>
      <c r="F27" s="54">
        <v>1.86</v>
      </c>
      <c r="G27" s="54">
        <v>2.04</v>
      </c>
      <c r="H27" s="53">
        <v>7</v>
      </c>
      <c r="I27" s="55" t="s">
        <v>959</v>
      </c>
      <c r="J27" s="48"/>
      <c r="K27" s="48"/>
      <c r="L27" s="48"/>
      <c r="M27" s="48"/>
    </row>
    <row r="28" spans="1:13" s="47" customFormat="1" ht="25.5">
      <c r="A28" s="62" t="s">
        <v>1092</v>
      </c>
      <c r="B28" s="63" t="s">
        <v>1093</v>
      </c>
      <c r="C28" s="53" t="s">
        <v>686</v>
      </c>
      <c r="D28" s="53">
        <v>0</v>
      </c>
      <c r="E28" s="53">
        <v>0</v>
      </c>
      <c r="F28" s="54">
        <v>1.3</v>
      </c>
      <c r="G28" s="54">
        <v>1.2</v>
      </c>
      <c r="H28" s="53">
        <v>1</v>
      </c>
      <c r="I28" s="55" t="s">
        <v>1094</v>
      </c>
      <c r="J28" s="48"/>
      <c r="K28" s="48"/>
      <c r="L28" s="48"/>
      <c r="M28" s="48"/>
    </row>
    <row r="29" spans="1:13" s="47" customFormat="1" ht="38.25">
      <c r="A29" s="60" t="s">
        <v>589</v>
      </c>
      <c r="B29" s="52" t="s">
        <v>344</v>
      </c>
      <c r="C29" s="53" t="s">
        <v>686</v>
      </c>
      <c r="D29" s="61">
        <v>0</v>
      </c>
      <c r="E29" s="61">
        <v>0</v>
      </c>
      <c r="F29" s="54">
        <v>2.35</v>
      </c>
      <c r="G29" s="54">
        <v>2.35</v>
      </c>
      <c r="H29" s="53">
        <v>1</v>
      </c>
      <c r="I29" s="55" t="s">
        <v>1019</v>
      </c>
      <c r="J29" s="48"/>
      <c r="K29" s="48"/>
      <c r="L29" s="48"/>
      <c r="M29" s="48"/>
    </row>
    <row r="30" spans="1:13" s="47" customFormat="1" ht="38.25">
      <c r="A30" s="62" t="s">
        <v>371</v>
      </c>
      <c r="B30" s="63" t="s">
        <v>146</v>
      </c>
      <c r="C30" s="53" t="s">
        <v>705</v>
      </c>
      <c r="D30" s="53">
        <v>0</v>
      </c>
      <c r="E30" s="53">
        <v>0</v>
      </c>
      <c r="F30" s="54">
        <v>16.34</v>
      </c>
      <c r="G30" s="54">
        <v>16.28</v>
      </c>
      <c r="H30" s="53">
        <v>8</v>
      </c>
      <c r="I30" s="55" t="s">
        <v>861</v>
      </c>
      <c r="J30" s="48"/>
      <c r="K30" s="48"/>
      <c r="L30" s="48"/>
      <c r="M30" s="48"/>
    </row>
    <row r="31" spans="1:13" s="47" customFormat="1" ht="51">
      <c r="A31" s="62" t="s">
        <v>147</v>
      </c>
      <c r="B31" s="63" t="s">
        <v>147</v>
      </c>
      <c r="C31" s="53" t="s">
        <v>628</v>
      </c>
      <c r="D31" s="61">
        <v>0</v>
      </c>
      <c r="E31" s="61">
        <v>1</v>
      </c>
      <c r="F31" s="54">
        <v>5.65</v>
      </c>
      <c r="G31" s="54">
        <v>5.56</v>
      </c>
      <c r="H31" s="53">
        <v>8</v>
      </c>
      <c r="I31" s="55" t="s">
        <v>743</v>
      </c>
      <c r="J31" s="48"/>
      <c r="K31" s="48"/>
      <c r="L31" s="48"/>
      <c r="M31" s="48"/>
    </row>
    <row r="32" spans="1:13" s="47" customFormat="1" ht="51">
      <c r="A32" s="62" t="s">
        <v>372</v>
      </c>
      <c r="B32" s="63" t="s">
        <v>148</v>
      </c>
      <c r="C32" s="53" t="s">
        <v>705</v>
      </c>
      <c r="D32" s="53">
        <v>2</v>
      </c>
      <c r="E32" s="53">
        <v>0</v>
      </c>
      <c r="F32" s="54">
        <v>22.74</v>
      </c>
      <c r="G32" s="54">
        <v>22.04</v>
      </c>
      <c r="H32" s="53">
        <v>6</v>
      </c>
      <c r="I32" s="55" t="s">
        <v>748</v>
      </c>
      <c r="J32" s="48"/>
      <c r="K32" s="48"/>
      <c r="L32" s="48"/>
      <c r="M32" s="48"/>
    </row>
    <row r="33" spans="1:13" s="47" customFormat="1" ht="38.25">
      <c r="A33" s="73" t="s">
        <v>373</v>
      </c>
      <c r="B33" s="68" t="s">
        <v>149</v>
      </c>
      <c r="C33" s="53" t="s">
        <v>686</v>
      </c>
      <c r="D33" s="53">
        <v>0</v>
      </c>
      <c r="E33" s="53">
        <v>0</v>
      </c>
      <c r="F33" s="54">
        <v>8.0399999999999991</v>
      </c>
      <c r="G33" s="54">
        <v>8.09</v>
      </c>
      <c r="H33" s="53">
        <v>7</v>
      </c>
      <c r="I33" s="55" t="s">
        <v>878</v>
      </c>
      <c r="J33" s="48"/>
      <c r="K33" s="48"/>
      <c r="L33" s="48"/>
      <c r="M33" s="48"/>
    </row>
    <row r="34" spans="1:13" s="47" customFormat="1" ht="38.25">
      <c r="A34" s="72" t="s">
        <v>374</v>
      </c>
      <c r="B34" s="63" t="s">
        <v>150</v>
      </c>
      <c r="C34" s="53" t="s">
        <v>686</v>
      </c>
      <c r="D34" s="61">
        <v>0</v>
      </c>
      <c r="E34" s="61">
        <v>0</v>
      </c>
      <c r="F34" s="54">
        <v>9.08</v>
      </c>
      <c r="G34" s="54">
        <v>8.99</v>
      </c>
      <c r="H34" s="53">
        <v>7</v>
      </c>
      <c r="I34" s="55" t="s">
        <v>877</v>
      </c>
      <c r="J34" s="48"/>
      <c r="K34" s="48"/>
      <c r="L34" s="48"/>
      <c r="M34" s="48"/>
    </row>
    <row r="35" spans="1:13" s="47" customFormat="1" ht="51">
      <c r="A35" s="60" t="s">
        <v>375</v>
      </c>
      <c r="B35" s="52" t="s">
        <v>333</v>
      </c>
      <c r="C35" s="53" t="s">
        <v>686</v>
      </c>
      <c r="D35" s="53">
        <v>0</v>
      </c>
      <c r="E35" s="53">
        <v>1</v>
      </c>
      <c r="F35" s="54">
        <v>6.02</v>
      </c>
      <c r="G35" s="54">
        <v>8.67</v>
      </c>
      <c r="H35" s="53">
        <v>8</v>
      </c>
      <c r="I35" s="55" t="s">
        <v>838</v>
      </c>
      <c r="J35" s="48"/>
      <c r="K35" s="48"/>
      <c r="L35" s="48"/>
      <c r="M35" s="48"/>
    </row>
    <row r="36" spans="1:13" s="47" customFormat="1" ht="38.25">
      <c r="A36" s="66" t="s">
        <v>695</v>
      </c>
      <c r="B36" s="52" t="s">
        <v>696</v>
      </c>
      <c r="C36" s="53" t="s">
        <v>628</v>
      </c>
      <c r="D36" s="53">
        <v>0</v>
      </c>
      <c r="E36" s="53">
        <v>0</v>
      </c>
      <c r="F36" s="54">
        <v>1.41</v>
      </c>
      <c r="G36" s="54">
        <v>1.48</v>
      </c>
      <c r="H36" s="53">
        <v>2</v>
      </c>
      <c r="I36" s="55" t="s">
        <v>874</v>
      </c>
      <c r="J36" s="48"/>
      <c r="K36" s="48"/>
      <c r="L36" s="48"/>
      <c r="M36" s="48"/>
    </row>
    <row r="37" spans="1:13" s="47" customFormat="1" ht="51">
      <c r="A37" s="62" t="s">
        <v>376</v>
      </c>
      <c r="B37" s="63" t="s">
        <v>336</v>
      </c>
      <c r="C37" s="53" t="s">
        <v>686</v>
      </c>
      <c r="D37" s="53">
        <v>1</v>
      </c>
      <c r="E37" s="53">
        <v>0</v>
      </c>
      <c r="F37" s="54">
        <v>15.58</v>
      </c>
      <c r="G37" s="54">
        <v>16.43</v>
      </c>
      <c r="H37" s="53">
        <v>4</v>
      </c>
      <c r="I37" s="55" t="s">
        <v>776</v>
      </c>
      <c r="J37" s="48"/>
      <c r="K37" s="48"/>
      <c r="L37" s="48"/>
      <c r="M37" s="48"/>
    </row>
    <row r="38" spans="1:13" s="47" customFormat="1" ht="38.25">
      <c r="A38" s="62" t="s">
        <v>377</v>
      </c>
      <c r="B38" s="63" t="s">
        <v>151</v>
      </c>
      <c r="C38" s="53" t="s">
        <v>628</v>
      </c>
      <c r="D38" s="53">
        <v>0</v>
      </c>
      <c r="E38" s="53">
        <v>0</v>
      </c>
      <c r="F38" s="54">
        <v>1.73</v>
      </c>
      <c r="G38" s="54">
        <v>1.88</v>
      </c>
      <c r="H38" s="53">
        <v>7</v>
      </c>
      <c r="I38" s="55" t="s">
        <v>742</v>
      </c>
      <c r="J38" s="48"/>
      <c r="K38" s="48"/>
      <c r="L38" s="48"/>
      <c r="M38" s="48"/>
    </row>
    <row r="39" spans="1:13" s="47" customFormat="1" ht="38.25">
      <c r="A39" s="62" t="s">
        <v>378</v>
      </c>
      <c r="B39" s="63" t="s">
        <v>152</v>
      </c>
      <c r="C39" s="53" t="s">
        <v>628</v>
      </c>
      <c r="D39" s="53">
        <v>2</v>
      </c>
      <c r="E39" s="53">
        <v>0</v>
      </c>
      <c r="F39" s="54">
        <v>1.63</v>
      </c>
      <c r="G39" s="54">
        <v>1.6</v>
      </c>
      <c r="H39" s="53">
        <v>3</v>
      </c>
      <c r="I39" s="55" t="s">
        <v>949</v>
      </c>
      <c r="J39" s="48"/>
      <c r="K39" s="48"/>
      <c r="L39" s="48"/>
      <c r="M39" s="48"/>
    </row>
    <row r="40" spans="1:13" s="47" customFormat="1" ht="38.25">
      <c r="A40" s="62" t="s">
        <v>379</v>
      </c>
      <c r="B40" s="63" t="s">
        <v>153</v>
      </c>
      <c r="C40" s="53" t="s">
        <v>686</v>
      </c>
      <c r="D40" s="53">
        <v>0</v>
      </c>
      <c r="E40" s="53">
        <v>0</v>
      </c>
      <c r="F40" s="54">
        <v>49.05</v>
      </c>
      <c r="G40" s="54">
        <v>51.32</v>
      </c>
      <c r="H40" s="53">
        <v>8</v>
      </c>
      <c r="I40" s="55" t="s">
        <v>802</v>
      </c>
      <c r="J40" s="48"/>
      <c r="K40" s="48"/>
      <c r="L40" s="48"/>
      <c r="M40" s="48"/>
    </row>
    <row r="41" spans="1:13" s="47" customFormat="1" ht="25.5">
      <c r="A41" s="60" t="s">
        <v>1009</v>
      </c>
      <c r="B41" s="52" t="s">
        <v>1010</v>
      </c>
      <c r="C41" s="53" t="s">
        <v>686</v>
      </c>
      <c r="D41" s="53">
        <v>0</v>
      </c>
      <c r="E41" s="53">
        <v>0</v>
      </c>
      <c r="F41" s="54" t="s">
        <v>687</v>
      </c>
      <c r="G41" s="54" t="s">
        <v>687</v>
      </c>
      <c r="H41" s="53">
        <v>1</v>
      </c>
      <c r="I41" s="55" t="s">
        <v>1027</v>
      </c>
      <c r="J41" s="48"/>
      <c r="K41" s="48"/>
      <c r="L41" s="48"/>
      <c r="M41" s="48"/>
    </row>
    <row r="42" spans="1:13" s="47" customFormat="1" ht="25.5">
      <c r="A42" s="62" t="s">
        <v>599</v>
      </c>
      <c r="B42" s="63" t="s">
        <v>156</v>
      </c>
      <c r="C42" s="53" t="s">
        <v>686</v>
      </c>
      <c r="D42" s="53">
        <v>0</v>
      </c>
      <c r="E42" s="53">
        <v>0</v>
      </c>
      <c r="F42" s="54">
        <v>13.35</v>
      </c>
      <c r="G42" s="54">
        <v>14.07</v>
      </c>
      <c r="H42" s="53">
        <v>2</v>
      </c>
      <c r="I42" s="55" t="s">
        <v>989</v>
      </c>
      <c r="J42" s="48"/>
      <c r="K42" s="48"/>
      <c r="L42" s="48"/>
      <c r="M42" s="48"/>
    </row>
    <row r="43" spans="1:13" s="47" customFormat="1" ht="51">
      <c r="A43" s="62" t="s">
        <v>380</v>
      </c>
      <c r="B43" s="63" t="s">
        <v>154</v>
      </c>
      <c r="C43" s="61" t="s">
        <v>686</v>
      </c>
      <c r="D43" s="61">
        <v>2</v>
      </c>
      <c r="E43" s="61">
        <v>0</v>
      </c>
      <c r="F43" s="54">
        <v>4.84</v>
      </c>
      <c r="G43" s="54">
        <v>4.92</v>
      </c>
      <c r="H43" s="53">
        <v>8</v>
      </c>
      <c r="I43" s="55" t="s">
        <v>752</v>
      </c>
      <c r="J43" s="48"/>
      <c r="K43" s="48"/>
      <c r="L43" s="48"/>
      <c r="M43" s="48"/>
    </row>
    <row r="44" spans="1:13" s="47" customFormat="1" ht="38.25">
      <c r="A44" s="60" t="s">
        <v>908</v>
      </c>
      <c r="B44" s="52" t="s">
        <v>909</v>
      </c>
      <c r="C44" s="53" t="s">
        <v>628</v>
      </c>
      <c r="D44" s="53">
        <v>0</v>
      </c>
      <c r="E44" s="53">
        <v>0</v>
      </c>
      <c r="F44" s="54">
        <v>2</v>
      </c>
      <c r="G44" s="54">
        <v>2.4</v>
      </c>
      <c r="H44" s="53">
        <v>1</v>
      </c>
      <c r="I44" s="55" t="s">
        <v>916</v>
      </c>
      <c r="J44" s="48"/>
      <c r="K44" s="48"/>
      <c r="L44" s="48"/>
      <c r="M44" s="48"/>
    </row>
    <row r="45" spans="1:13" s="47" customFormat="1" ht="25.5">
      <c r="A45" s="62" t="s">
        <v>381</v>
      </c>
      <c r="B45" s="63" t="s">
        <v>155</v>
      </c>
      <c r="C45" s="53" t="s">
        <v>686</v>
      </c>
      <c r="D45" s="61">
        <v>0</v>
      </c>
      <c r="E45" s="61">
        <v>0</v>
      </c>
      <c r="F45" s="54">
        <v>2.0499999999999998</v>
      </c>
      <c r="G45" s="54">
        <v>2.0499999999999998</v>
      </c>
      <c r="H45" s="53">
        <v>2</v>
      </c>
      <c r="I45" s="55" t="s">
        <v>990</v>
      </c>
      <c r="J45" s="48"/>
      <c r="K45" s="48"/>
      <c r="L45" s="48"/>
      <c r="M45" s="48"/>
    </row>
    <row r="46" spans="1:13" s="47" customFormat="1" ht="38.25">
      <c r="A46" s="60" t="s">
        <v>1007</v>
      </c>
      <c r="B46" s="52" t="s">
        <v>1008</v>
      </c>
      <c r="C46" s="53" t="s">
        <v>628</v>
      </c>
      <c r="D46" s="53">
        <v>0</v>
      </c>
      <c r="E46" s="53">
        <v>0</v>
      </c>
      <c r="F46" s="54">
        <v>0.59</v>
      </c>
      <c r="G46" s="54">
        <v>0.96</v>
      </c>
      <c r="H46" s="53">
        <v>1</v>
      </c>
      <c r="I46" s="55" t="s">
        <v>1017</v>
      </c>
      <c r="J46" s="48"/>
      <c r="K46" s="48"/>
      <c r="L46" s="48"/>
      <c r="M46" s="48"/>
    </row>
    <row r="47" spans="1:13" s="47" customFormat="1" ht="38.25">
      <c r="A47" s="60" t="s">
        <v>382</v>
      </c>
      <c r="B47" s="52" t="s">
        <v>352</v>
      </c>
      <c r="C47" s="53" t="s">
        <v>628</v>
      </c>
      <c r="D47" s="53">
        <v>0</v>
      </c>
      <c r="E47" s="53">
        <v>0</v>
      </c>
      <c r="F47" s="54">
        <v>1.8</v>
      </c>
      <c r="G47" s="54">
        <v>1.89</v>
      </c>
      <c r="H47" s="53">
        <v>2</v>
      </c>
      <c r="I47" s="55" t="s">
        <v>965</v>
      </c>
      <c r="J47" s="48"/>
      <c r="K47" s="48"/>
      <c r="L47" s="48"/>
      <c r="M47" s="48"/>
    </row>
    <row r="48" spans="1:13" s="47" customFormat="1" ht="38.25">
      <c r="A48" s="60" t="s">
        <v>383</v>
      </c>
      <c r="B48" s="52" t="s">
        <v>356</v>
      </c>
      <c r="C48" s="53" t="s">
        <v>628</v>
      </c>
      <c r="D48" s="61">
        <v>0</v>
      </c>
      <c r="E48" s="61">
        <v>0</v>
      </c>
      <c r="F48" s="54">
        <v>5.25</v>
      </c>
      <c r="G48" s="54">
        <v>5.5</v>
      </c>
      <c r="H48" s="53">
        <v>1</v>
      </c>
      <c r="I48" s="55" t="s">
        <v>828</v>
      </c>
      <c r="J48" s="48"/>
      <c r="K48" s="48"/>
      <c r="L48" s="48"/>
      <c r="M48" s="48"/>
    </row>
    <row r="49" spans="1:13" s="47" customFormat="1" ht="38.25">
      <c r="A49" s="62" t="s">
        <v>384</v>
      </c>
      <c r="B49" s="63" t="s">
        <v>337</v>
      </c>
      <c r="C49" s="53" t="s">
        <v>705</v>
      </c>
      <c r="D49" s="53">
        <v>0</v>
      </c>
      <c r="E49" s="53">
        <v>0</v>
      </c>
      <c r="F49" s="54">
        <v>3.56</v>
      </c>
      <c r="G49" s="54">
        <v>3.51</v>
      </c>
      <c r="H49" s="53">
        <v>7</v>
      </c>
      <c r="I49" s="55" t="s">
        <v>966</v>
      </c>
      <c r="J49" s="48"/>
      <c r="K49" s="48"/>
      <c r="L49" s="48"/>
      <c r="M49" s="48"/>
    </row>
    <row r="50" spans="1:13" s="47" customFormat="1" ht="38.25">
      <c r="A50" s="60" t="s">
        <v>1012</v>
      </c>
      <c r="B50" s="52" t="s">
        <v>1011</v>
      </c>
      <c r="C50" s="53" t="s">
        <v>628</v>
      </c>
      <c r="D50" s="53">
        <v>0</v>
      </c>
      <c r="E50" s="53">
        <v>0</v>
      </c>
      <c r="F50" s="54">
        <v>3.06</v>
      </c>
      <c r="G50" s="54">
        <v>3.1</v>
      </c>
      <c r="H50" s="53">
        <v>2</v>
      </c>
      <c r="I50" s="55" t="s">
        <v>1028</v>
      </c>
      <c r="J50" s="48"/>
      <c r="K50" s="48"/>
      <c r="L50" s="48"/>
      <c r="M50" s="48"/>
    </row>
    <row r="51" spans="1:13" s="47" customFormat="1" ht="38.25">
      <c r="A51" s="60" t="s">
        <v>600</v>
      </c>
      <c r="B51" s="52" t="s">
        <v>601</v>
      </c>
      <c r="C51" s="54" t="s">
        <v>686</v>
      </c>
      <c r="D51" s="70">
        <v>1</v>
      </c>
      <c r="E51" s="70">
        <v>0</v>
      </c>
      <c r="F51" s="54">
        <v>2.4500000000000002</v>
      </c>
      <c r="G51" s="54">
        <v>2.42</v>
      </c>
      <c r="H51" s="53">
        <v>3</v>
      </c>
      <c r="I51" s="55" t="s">
        <v>734</v>
      </c>
      <c r="J51" s="48"/>
      <c r="K51" s="48"/>
      <c r="L51" s="48"/>
      <c r="M51" s="48"/>
    </row>
    <row r="52" spans="1:13" s="47" customFormat="1" ht="38.25">
      <c r="A52" s="60" t="s">
        <v>385</v>
      </c>
      <c r="B52" s="52" t="s">
        <v>157</v>
      </c>
      <c r="C52" s="53" t="s">
        <v>628</v>
      </c>
      <c r="D52" s="64">
        <v>0</v>
      </c>
      <c r="E52" s="64">
        <v>0</v>
      </c>
      <c r="F52" s="54">
        <v>4.09</v>
      </c>
      <c r="G52" s="54">
        <v>3.73</v>
      </c>
      <c r="H52" s="53">
        <v>4</v>
      </c>
      <c r="I52" s="55" t="s">
        <v>775</v>
      </c>
      <c r="J52" s="48"/>
      <c r="K52" s="48"/>
      <c r="L52" s="48"/>
      <c r="M52" s="48"/>
    </row>
    <row r="53" spans="1:13" s="47" customFormat="1" ht="38.25">
      <c r="A53" s="60" t="s">
        <v>677</v>
      </c>
      <c r="B53" s="52" t="s">
        <v>678</v>
      </c>
      <c r="C53" s="53" t="s">
        <v>686</v>
      </c>
      <c r="D53" s="53">
        <v>0</v>
      </c>
      <c r="E53" s="53">
        <v>1</v>
      </c>
      <c r="F53" s="54">
        <v>0.28000000000000003</v>
      </c>
      <c r="G53" s="76">
        <v>7.4999999999999997E-2</v>
      </c>
      <c r="H53" s="53">
        <v>1</v>
      </c>
      <c r="I53" s="55" t="s">
        <v>1029</v>
      </c>
      <c r="J53" s="48"/>
      <c r="K53" s="48"/>
      <c r="L53" s="48"/>
      <c r="M53" s="48"/>
    </row>
    <row r="54" spans="1:13" s="47" customFormat="1" ht="25.5">
      <c r="A54" s="62" t="s">
        <v>158</v>
      </c>
      <c r="B54" s="63" t="s">
        <v>158</v>
      </c>
      <c r="C54" s="53" t="s">
        <v>705</v>
      </c>
      <c r="D54" s="53">
        <v>0</v>
      </c>
      <c r="E54" s="53">
        <v>0</v>
      </c>
      <c r="F54" s="54">
        <v>0.52</v>
      </c>
      <c r="G54" s="54">
        <v>0.49</v>
      </c>
      <c r="H54" s="53">
        <v>6</v>
      </c>
      <c r="I54" s="55" t="s">
        <v>973</v>
      </c>
      <c r="J54" s="48"/>
      <c r="K54" s="48"/>
      <c r="L54" s="48"/>
      <c r="M54" s="48"/>
    </row>
    <row r="55" spans="1:13" s="47" customFormat="1" ht="38.25">
      <c r="A55" s="60" t="s">
        <v>577</v>
      </c>
      <c r="B55" s="52" t="s">
        <v>578</v>
      </c>
      <c r="C55" s="53" t="s">
        <v>686</v>
      </c>
      <c r="D55" s="53">
        <v>0</v>
      </c>
      <c r="E55" s="53">
        <v>0</v>
      </c>
      <c r="F55" s="54">
        <v>2.61</v>
      </c>
      <c r="G55" s="54">
        <v>1.89</v>
      </c>
      <c r="H55" s="53">
        <v>4</v>
      </c>
      <c r="I55" s="55" t="s">
        <v>741</v>
      </c>
      <c r="J55" s="48"/>
      <c r="K55" s="48"/>
      <c r="L55" s="48"/>
      <c r="M55" s="48"/>
    </row>
    <row r="56" spans="1:13" s="47" customFormat="1" ht="38.25">
      <c r="A56" s="72" t="s">
        <v>634</v>
      </c>
      <c r="B56" s="63" t="s">
        <v>168</v>
      </c>
      <c r="C56" s="53" t="s">
        <v>628</v>
      </c>
      <c r="D56" s="61">
        <v>1</v>
      </c>
      <c r="E56" s="61">
        <v>0</v>
      </c>
      <c r="F56" s="54">
        <v>6.39</v>
      </c>
      <c r="G56" s="54">
        <v>6.46</v>
      </c>
      <c r="H56" s="53">
        <v>4</v>
      </c>
      <c r="I56" s="55" t="s">
        <v>879</v>
      </c>
      <c r="J56" s="48"/>
      <c r="K56" s="48"/>
      <c r="L56" s="48"/>
      <c r="M56" s="48"/>
    </row>
    <row r="57" spans="1:13" s="47" customFormat="1" ht="38.25">
      <c r="A57" s="62" t="s">
        <v>386</v>
      </c>
      <c r="B57" s="63" t="s">
        <v>159</v>
      </c>
      <c r="C57" s="53" t="s">
        <v>628</v>
      </c>
      <c r="D57" s="53">
        <v>1</v>
      </c>
      <c r="E57" s="53">
        <v>1</v>
      </c>
      <c r="F57" s="54">
        <v>0.69</v>
      </c>
      <c r="G57" s="54">
        <v>0.75</v>
      </c>
      <c r="H57" s="53">
        <v>6</v>
      </c>
      <c r="I57" s="55" t="s">
        <v>845</v>
      </c>
      <c r="J57" s="48"/>
      <c r="K57" s="48"/>
      <c r="L57" s="48"/>
      <c r="M57" s="48"/>
    </row>
    <row r="58" spans="1:13" s="47" customFormat="1" ht="38.25">
      <c r="A58" s="60" t="s">
        <v>635</v>
      </c>
      <c r="B58" s="52" t="s">
        <v>636</v>
      </c>
      <c r="C58" s="53" t="s">
        <v>628</v>
      </c>
      <c r="D58" s="53">
        <v>1</v>
      </c>
      <c r="E58" s="53">
        <v>0</v>
      </c>
      <c r="F58" s="54">
        <v>1.51</v>
      </c>
      <c r="G58" s="54">
        <v>1.58</v>
      </c>
      <c r="H58" s="53">
        <v>2</v>
      </c>
      <c r="I58" s="55" t="s">
        <v>917</v>
      </c>
      <c r="J58" s="48"/>
      <c r="K58" s="48"/>
      <c r="L58" s="48"/>
      <c r="M58" s="48"/>
    </row>
    <row r="59" spans="1:13" s="47" customFormat="1" ht="38.25">
      <c r="A59" s="60" t="s">
        <v>667</v>
      </c>
      <c r="B59" s="52" t="s">
        <v>668</v>
      </c>
      <c r="C59" s="53" t="s">
        <v>705</v>
      </c>
      <c r="D59" s="71">
        <v>0</v>
      </c>
      <c r="E59" s="71">
        <v>0</v>
      </c>
      <c r="F59" s="54">
        <v>0.3</v>
      </c>
      <c r="G59" s="54">
        <v>0.24</v>
      </c>
      <c r="H59" s="53">
        <v>3</v>
      </c>
      <c r="I59" s="55" t="s">
        <v>991</v>
      </c>
      <c r="J59" s="48"/>
      <c r="K59" s="48"/>
      <c r="L59" s="48"/>
      <c r="M59" s="48"/>
    </row>
    <row r="60" spans="1:13" s="47" customFormat="1" ht="38.25">
      <c r="A60" s="66" t="s">
        <v>387</v>
      </c>
      <c r="B60" s="52" t="s">
        <v>307</v>
      </c>
      <c r="C60" s="53" t="s">
        <v>628</v>
      </c>
      <c r="D60" s="61">
        <v>0</v>
      </c>
      <c r="E60" s="61">
        <v>0</v>
      </c>
      <c r="F60" s="54">
        <v>6.15</v>
      </c>
      <c r="G60" s="54">
        <v>6.2</v>
      </c>
      <c r="H60" s="53">
        <v>1</v>
      </c>
      <c r="I60" s="55" t="s">
        <v>896</v>
      </c>
      <c r="J60" s="48"/>
      <c r="K60" s="48"/>
      <c r="L60" s="48"/>
      <c r="M60" s="48"/>
    </row>
    <row r="61" spans="1:13" s="47" customFormat="1" ht="38.25">
      <c r="A61" s="60" t="s">
        <v>388</v>
      </c>
      <c r="B61" s="52" t="s">
        <v>345</v>
      </c>
      <c r="C61" s="53" t="s">
        <v>628</v>
      </c>
      <c r="D61" s="53">
        <v>0</v>
      </c>
      <c r="E61" s="53">
        <v>0</v>
      </c>
      <c r="F61" s="54">
        <v>5.25</v>
      </c>
      <c r="G61" s="54">
        <v>6.85</v>
      </c>
      <c r="H61" s="53">
        <v>2</v>
      </c>
      <c r="I61" s="55" t="s">
        <v>974</v>
      </c>
      <c r="J61" s="48"/>
      <c r="K61" s="48"/>
      <c r="L61" s="48"/>
      <c r="M61" s="48"/>
    </row>
    <row r="62" spans="1:13" s="47" customFormat="1" ht="51">
      <c r="A62" s="62" t="s">
        <v>389</v>
      </c>
      <c r="B62" s="63" t="s">
        <v>160</v>
      </c>
      <c r="C62" s="53" t="s">
        <v>705</v>
      </c>
      <c r="D62" s="53">
        <v>1</v>
      </c>
      <c r="E62" s="53">
        <v>0</v>
      </c>
      <c r="F62" s="54">
        <v>10.98</v>
      </c>
      <c r="G62" s="54">
        <v>11.44</v>
      </c>
      <c r="H62" s="53">
        <v>7</v>
      </c>
      <c r="I62" s="55" t="s">
        <v>749</v>
      </c>
      <c r="J62" s="48"/>
      <c r="K62" s="48"/>
      <c r="L62" s="48"/>
      <c r="M62" s="48"/>
    </row>
    <row r="63" spans="1:13" s="47" customFormat="1" ht="38.25">
      <c r="A63" s="62" t="s">
        <v>390</v>
      </c>
      <c r="B63" s="63" t="s">
        <v>161</v>
      </c>
      <c r="C63" s="53" t="s">
        <v>705</v>
      </c>
      <c r="D63" s="61">
        <v>0</v>
      </c>
      <c r="E63" s="61">
        <v>0</v>
      </c>
      <c r="F63" s="54">
        <v>27.45</v>
      </c>
      <c r="G63" s="54">
        <v>28.11</v>
      </c>
      <c r="H63" s="53">
        <v>8</v>
      </c>
      <c r="I63" s="55" t="s">
        <v>863</v>
      </c>
      <c r="J63" s="48"/>
      <c r="K63" s="48"/>
      <c r="L63" s="48"/>
      <c r="M63" s="48"/>
    </row>
    <row r="64" spans="1:13" s="47" customFormat="1" ht="38.25">
      <c r="A64" s="67" t="s">
        <v>391</v>
      </c>
      <c r="B64" s="68" t="s">
        <v>162</v>
      </c>
      <c r="C64" s="53" t="s">
        <v>628</v>
      </c>
      <c r="D64" s="53">
        <v>0</v>
      </c>
      <c r="E64" s="53">
        <v>0</v>
      </c>
      <c r="F64" s="54">
        <v>1.5</v>
      </c>
      <c r="G64" s="54">
        <v>1.18</v>
      </c>
      <c r="H64" s="53">
        <v>2</v>
      </c>
      <c r="I64" s="55" t="s">
        <v>1044</v>
      </c>
      <c r="J64" s="48"/>
      <c r="K64" s="48"/>
      <c r="L64" s="48"/>
      <c r="M64" s="48"/>
    </row>
    <row r="65" spans="1:13" s="47" customFormat="1" ht="25.5">
      <c r="A65" s="60" t="s">
        <v>1013</v>
      </c>
      <c r="B65" s="52" t="s">
        <v>1014</v>
      </c>
      <c r="C65" s="53" t="s">
        <v>628</v>
      </c>
      <c r="D65" s="53">
        <v>0</v>
      </c>
      <c r="E65" s="53">
        <v>0</v>
      </c>
      <c r="F65" s="54">
        <v>2.33</v>
      </c>
      <c r="G65" s="54">
        <v>2.48</v>
      </c>
      <c r="H65" s="53">
        <v>1</v>
      </c>
      <c r="I65" s="55" t="s">
        <v>1020</v>
      </c>
      <c r="J65" s="48"/>
      <c r="K65" s="48"/>
      <c r="L65" s="48"/>
      <c r="M65" s="48"/>
    </row>
    <row r="66" spans="1:13" s="47" customFormat="1" ht="38.25">
      <c r="A66" s="67" t="s">
        <v>392</v>
      </c>
      <c r="B66" s="68" t="s">
        <v>163</v>
      </c>
      <c r="C66" s="53" t="s">
        <v>705</v>
      </c>
      <c r="D66" s="53">
        <v>1</v>
      </c>
      <c r="E66" s="53">
        <v>0</v>
      </c>
      <c r="F66" s="54">
        <v>102.83</v>
      </c>
      <c r="G66" s="54">
        <v>104.17</v>
      </c>
      <c r="H66" s="53">
        <v>3</v>
      </c>
      <c r="I66" s="55" t="s">
        <v>1021</v>
      </c>
      <c r="J66" s="48"/>
      <c r="K66" s="48"/>
      <c r="L66" s="48"/>
      <c r="M66" s="48"/>
    </row>
    <row r="67" spans="1:13" s="47" customFormat="1" ht="38.25">
      <c r="A67" s="60" t="s">
        <v>393</v>
      </c>
      <c r="B67" s="52" t="s">
        <v>318</v>
      </c>
      <c r="C67" s="53" t="s">
        <v>628</v>
      </c>
      <c r="D67" s="53">
        <v>0</v>
      </c>
      <c r="E67" s="53">
        <v>0</v>
      </c>
      <c r="F67" s="54">
        <v>8.19</v>
      </c>
      <c r="G67" s="54">
        <v>11.09</v>
      </c>
      <c r="H67" s="53">
        <v>2</v>
      </c>
      <c r="I67" s="55" t="s">
        <v>763</v>
      </c>
      <c r="J67" s="48"/>
      <c r="K67" s="48"/>
      <c r="L67" s="48"/>
      <c r="M67" s="48"/>
    </row>
    <row r="68" spans="1:13" s="47" customFormat="1" ht="51">
      <c r="A68" s="62" t="s">
        <v>394</v>
      </c>
      <c r="B68" s="63" t="s">
        <v>164</v>
      </c>
      <c r="C68" s="53" t="s">
        <v>705</v>
      </c>
      <c r="D68" s="53">
        <v>0</v>
      </c>
      <c r="E68" s="53">
        <v>0</v>
      </c>
      <c r="F68" s="54">
        <v>13.68</v>
      </c>
      <c r="G68" s="54">
        <v>13.12</v>
      </c>
      <c r="H68" s="53">
        <v>7</v>
      </c>
      <c r="I68" s="55" t="s">
        <v>839</v>
      </c>
      <c r="J68" s="48"/>
      <c r="K68" s="48"/>
      <c r="L68" s="48"/>
      <c r="M68" s="48"/>
    </row>
    <row r="69" spans="1:13" s="47" customFormat="1" ht="25.5">
      <c r="A69" s="60" t="s">
        <v>640</v>
      </c>
      <c r="B69" s="52" t="s">
        <v>639</v>
      </c>
      <c r="C69" s="53" t="s">
        <v>705</v>
      </c>
      <c r="D69" s="53">
        <v>0</v>
      </c>
      <c r="E69" s="53">
        <v>0</v>
      </c>
      <c r="F69" s="54" t="s">
        <v>687</v>
      </c>
      <c r="G69" s="54" t="s">
        <v>687</v>
      </c>
      <c r="H69" s="53">
        <v>1</v>
      </c>
      <c r="I69" s="55" t="s">
        <v>918</v>
      </c>
      <c r="J69" s="48"/>
      <c r="K69" s="48"/>
      <c r="L69" s="48"/>
      <c r="M69" s="48"/>
    </row>
    <row r="70" spans="1:13" s="47" customFormat="1" ht="51">
      <c r="A70" s="62" t="s">
        <v>395</v>
      </c>
      <c r="B70" s="63" t="s">
        <v>165</v>
      </c>
      <c r="C70" s="53" t="s">
        <v>628</v>
      </c>
      <c r="D70" s="61">
        <v>0</v>
      </c>
      <c r="E70" s="61">
        <v>1</v>
      </c>
      <c r="F70" s="54">
        <v>7.07</v>
      </c>
      <c r="G70" s="54">
        <v>6.91</v>
      </c>
      <c r="H70" s="53">
        <v>7</v>
      </c>
      <c r="I70" s="55" t="s">
        <v>1040</v>
      </c>
      <c r="J70" s="48"/>
      <c r="K70" s="48"/>
      <c r="L70" s="48"/>
      <c r="M70" s="48"/>
    </row>
    <row r="71" spans="1:13" s="47" customFormat="1" ht="38.25">
      <c r="A71" s="62" t="s">
        <v>396</v>
      </c>
      <c r="B71" s="63" t="s">
        <v>166</v>
      </c>
      <c r="C71" s="53" t="s">
        <v>686</v>
      </c>
      <c r="D71" s="53">
        <v>0</v>
      </c>
      <c r="E71" s="53">
        <v>0</v>
      </c>
      <c r="F71" s="54">
        <v>10.53</v>
      </c>
      <c r="G71" s="54">
        <v>10.32</v>
      </c>
      <c r="H71" s="53">
        <v>8</v>
      </c>
      <c r="I71" s="55" t="s">
        <v>829</v>
      </c>
      <c r="J71" s="48"/>
      <c r="K71" s="48"/>
      <c r="L71" s="48"/>
      <c r="M71" s="48"/>
    </row>
    <row r="72" spans="1:13" s="47" customFormat="1" ht="25.5">
      <c r="A72" s="66" t="s">
        <v>870</v>
      </c>
      <c r="B72" s="53" t="s">
        <v>871</v>
      </c>
      <c r="C72" s="53" t="s">
        <v>628</v>
      </c>
      <c r="D72" s="53">
        <v>0</v>
      </c>
      <c r="E72" s="53">
        <v>0</v>
      </c>
      <c r="F72" s="54">
        <v>1.83</v>
      </c>
      <c r="G72" s="54">
        <v>1.86</v>
      </c>
      <c r="H72" s="53">
        <v>1</v>
      </c>
      <c r="I72" s="55" t="s">
        <v>880</v>
      </c>
      <c r="J72" s="48"/>
      <c r="K72" s="48"/>
      <c r="L72" s="48"/>
      <c r="M72" s="48"/>
    </row>
    <row r="73" spans="1:13" s="47" customFormat="1" ht="38.25">
      <c r="A73" s="62" t="s">
        <v>397</v>
      </c>
      <c r="B73" s="63" t="s">
        <v>167</v>
      </c>
      <c r="C73" s="53" t="s">
        <v>686</v>
      </c>
      <c r="D73" s="64">
        <v>0</v>
      </c>
      <c r="E73" s="64">
        <v>1</v>
      </c>
      <c r="F73" s="54">
        <v>9.76</v>
      </c>
      <c r="G73" s="54">
        <v>11.01</v>
      </c>
      <c r="H73" s="53">
        <v>4</v>
      </c>
      <c r="I73" s="55" t="s">
        <v>809</v>
      </c>
      <c r="J73" s="48"/>
      <c r="K73" s="48"/>
      <c r="L73" s="48"/>
      <c r="M73" s="48"/>
    </row>
    <row r="74" spans="1:13" s="47" customFormat="1" ht="38.25">
      <c r="A74" s="62" t="s">
        <v>398</v>
      </c>
      <c r="B74" s="63" t="s">
        <v>169</v>
      </c>
      <c r="C74" s="53" t="s">
        <v>686</v>
      </c>
      <c r="D74" s="64">
        <v>0</v>
      </c>
      <c r="E74" s="64">
        <v>0</v>
      </c>
      <c r="F74" s="54">
        <v>2.77</v>
      </c>
      <c r="G74" s="54">
        <v>2.77</v>
      </c>
      <c r="H74" s="53">
        <v>4</v>
      </c>
      <c r="I74" s="65" t="s">
        <v>716</v>
      </c>
      <c r="J74" s="48"/>
      <c r="K74" s="48"/>
      <c r="L74" s="48"/>
      <c r="M74" s="48"/>
    </row>
    <row r="75" spans="1:13" s="47" customFormat="1" ht="38.25">
      <c r="A75" s="62" t="s">
        <v>399</v>
      </c>
      <c r="B75" s="63" t="s">
        <v>170</v>
      </c>
      <c r="C75" s="53" t="s">
        <v>705</v>
      </c>
      <c r="D75" s="61">
        <v>0</v>
      </c>
      <c r="E75" s="61">
        <v>0</v>
      </c>
      <c r="F75" s="54">
        <v>2.95</v>
      </c>
      <c r="G75" s="54">
        <v>2.11</v>
      </c>
      <c r="H75" s="53">
        <v>2</v>
      </c>
      <c r="I75" s="55" t="s">
        <v>1022</v>
      </c>
      <c r="J75" s="48"/>
      <c r="K75" s="48"/>
      <c r="L75" s="48"/>
      <c r="M75" s="48"/>
    </row>
    <row r="76" spans="1:13" s="47" customFormat="1" ht="51">
      <c r="A76" s="62" t="s">
        <v>400</v>
      </c>
      <c r="B76" s="63" t="s">
        <v>171</v>
      </c>
      <c r="C76" s="71" t="s">
        <v>686</v>
      </c>
      <c r="D76" s="71">
        <v>0</v>
      </c>
      <c r="E76" s="71">
        <v>2</v>
      </c>
      <c r="F76" s="54">
        <v>33.119999999999997</v>
      </c>
      <c r="G76" s="54">
        <v>34.92</v>
      </c>
      <c r="H76" s="53">
        <v>7</v>
      </c>
      <c r="I76" s="55" t="s">
        <v>1023</v>
      </c>
      <c r="J76" s="48"/>
      <c r="K76" s="48"/>
      <c r="L76" s="48"/>
      <c r="M76" s="48"/>
    </row>
    <row r="77" spans="1:13" s="47" customFormat="1" ht="38.25">
      <c r="A77" s="66" t="s">
        <v>401</v>
      </c>
      <c r="B77" s="52" t="s">
        <v>340</v>
      </c>
      <c r="C77" s="53" t="s">
        <v>686</v>
      </c>
      <c r="D77" s="53">
        <v>0</v>
      </c>
      <c r="E77" s="53">
        <v>0</v>
      </c>
      <c r="F77" s="54">
        <v>18.95</v>
      </c>
      <c r="G77" s="54">
        <v>18.05</v>
      </c>
      <c r="H77" s="53">
        <v>1</v>
      </c>
      <c r="I77" s="55" t="s">
        <v>720</v>
      </c>
      <c r="J77" s="48"/>
      <c r="K77" s="48"/>
      <c r="L77" s="48"/>
      <c r="M77" s="48"/>
    </row>
    <row r="78" spans="1:13" s="47" customFormat="1" ht="25.5">
      <c r="A78" s="60" t="s">
        <v>402</v>
      </c>
      <c r="B78" s="52" t="s">
        <v>304</v>
      </c>
      <c r="C78" s="54" t="s">
        <v>628</v>
      </c>
      <c r="D78" s="70">
        <v>0</v>
      </c>
      <c r="E78" s="70">
        <v>0</v>
      </c>
      <c r="F78" s="54">
        <v>0.3</v>
      </c>
      <c r="G78" s="54">
        <v>0.34</v>
      </c>
      <c r="H78" s="53">
        <v>1</v>
      </c>
      <c r="I78" s="55" t="s">
        <v>739</v>
      </c>
      <c r="J78" s="48"/>
      <c r="K78" s="48"/>
      <c r="L78" s="48"/>
      <c r="M78" s="48"/>
    </row>
    <row r="79" spans="1:13" s="47" customFormat="1" ht="38.25">
      <c r="A79" s="67" t="s">
        <v>403</v>
      </c>
      <c r="B79" s="68" t="s">
        <v>172</v>
      </c>
      <c r="C79" s="61" t="s">
        <v>686</v>
      </c>
      <c r="D79" s="61">
        <v>0</v>
      </c>
      <c r="E79" s="61">
        <v>0</v>
      </c>
      <c r="F79" s="54">
        <v>8.4</v>
      </c>
      <c r="G79" s="54">
        <v>8.4</v>
      </c>
      <c r="H79" s="53">
        <v>1</v>
      </c>
      <c r="I79" s="55" t="s">
        <v>919</v>
      </c>
      <c r="J79" s="48"/>
      <c r="K79" s="48"/>
      <c r="L79" s="48"/>
      <c r="M79" s="48"/>
    </row>
    <row r="80" spans="1:13" s="47" customFormat="1" ht="51">
      <c r="A80" s="62" t="s">
        <v>404</v>
      </c>
      <c r="B80" s="63" t="s">
        <v>330</v>
      </c>
      <c r="C80" s="53" t="s">
        <v>686</v>
      </c>
      <c r="D80" s="53">
        <v>0</v>
      </c>
      <c r="E80" s="53">
        <v>0</v>
      </c>
      <c r="F80" s="54">
        <v>12.71</v>
      </c>
      <c r="G80" s="54">
        <v>13.18</v>
      </c>
      <c r="H80" s="53">
        <v>8</v>
      </c>
      <c r="I80" s="55" t="s">
        <v>732</v>
      </c>
      <c r="J80" s="48"/>
      <c r="K80" s="48"/>
      <c r="L80" s="48"/>
      <c r="M80" s="48"/>
    </row>
    <row r="81" spans="1:13" s="47" customFormat="1" ht="38.25">
      <c r="A81" s="62" t="s">
        <v>1066</v>
      </c>
      <c r="B81" s="63" t="s">
        <v>1065</v>
      </c>
      <c r="C81" s="53" t="s">
        <v>686</v>
      </c>
      <c r="D81" s="53">
        <v>0</v>
      </c>
      <c r="E81" s="53">
        <v>0</v>
      </c>
      <c r="F81" s="54">
        <v>2.99</v>
      </c>
      <c r="G81" s="54">
        <v>2.79</v>
      </c>
      <c r="H81" s="53">
        <v>1</v>
      </c>
      <c r="I81" s="55" t="s">
        <v>1083</v>
      </c>
      <c r="J81" s="48"/>
      <c r="K81" s="48"/>
      <c r="L81" s="48"/>
      <c r="M81" s="48"/>
    </row>
    <row r="82" spans="1:13" s="47" customFormat="1" ht="38.25">
      <c r="A82" s="60" t="s">
        <v>405</v>
      </c>
      <c r="B82" s="52" t="s">
        <v>326</v>
      </c>
      <c r="C82" s="53" t="s">
        <v>686</v>
      </c>
      <c r="D82" s="53">
        <v>0</v>
      </c>
      <c r="E82" s="53">
        <v>1</v>
      </c>
      <c r="F82" s="54">
        <v>5.71</v>
      </c>
      <c r="G82" s="54">
        <v>5.69</v>
      </c>
      <c r="H82" s="53">
        <v>2</v>
      </c>
      <c r="I82" s="55" t="s">
        <v>862</v>
      </c>
      <c r="J82" s="48"/>
      <c r="K82" s="48"/>
      <c r="L82" s="48"/>
      <c r="M82" s="48"/>
    </row>
    <row r="83" spans="1:13" s="47" customFormat="1" ht="38.25">
      <c r="A83" s="60" t="s">
        <v>691</v>
      </c>
      <c r="B83" s="52" t="s">
        <v>692</v>
      </c>
      <c r="C83" s="53" t="s">
        <v>686</v>
      </c>
      <c r="D83" s="53">
        <v>0</v>
      </c>
      <c r="E83" s="53">
        <v>0</v>
      </c>
      <c r="F83" s="54">
        <v>2.58</v>
      </c>
      <c r="G83" s="54">
        <v>2.54</v>
      </c>
      <c r="H83" s="53">
        <v>1</v>
      </c>
      <c r="I83" s="55" t="s">
        <v>764</v>
      </c>
      <c r="J83" s="48"/>
      <c r="K83" s="48"/>
      <c r="L83" s="48"/>
      <c r="M83" s="48"/>
    </row>
    <row r="84" spans="1:13" s="47" customFormat="1" ht="38.25">
      <c r="A84" s="62" t="s">
        <v>406</v>
      </c>
      <c r="B84" s="63" t="s">
        <v>341</v>
      </c>
      <c r="C84" s="53" t="s">
        <v>686</v>
      </c>
      <c r="D84" s="53">
        <v>0</v>
      </c>
      <c r="E84" s="53">
        <v>0</v>
      </c>
      <c r="F84" s="54">
        <v>2.6</v>
      </c>
      <c r="G84" s="54">
        <v>2.6</v>
      </c>
      <c r="H84" s="53">
        <v>1</v>
      </c>
      <c r="I84" s="55" t="s">
        <v>754</v>
      </c>
      <c r="J84" s="48"/>
      <c r="K84" s="48"/>
      <c r="L84" s="48"/>
      <c r="M84" s="48"/>
    </row>
    <row r="85" spans="1:13" s="47" customFormat="1" ht="51">
      <c r="A85" s="62" t="s">
        <v>407</v>
      </c>
      <c r="B85" s="63" t="s">
        <v>173</v>
      </c>
      <c r="C85" s="53" t="s">
        <v>705</v>
      </c>
      <c r="D85" s="53">
        <v>0</v>
      </c>
      <c r="E85" s="53">
        <v>1</v>
      </c>
      <c r="F85" s="54">
        <v>12.28</v>
      </c>
      <c r="G85" s="54">
        <v>11.94</v>
      </c>
      <c r="H85" s="53">
        <v>8</v>
      </c>
      <c r="I85" s="55" t="s">
        <v>760</v>
      </c>
      <c r="J85" s="48"/>
      <c r="K85" s="48"/>
      <c r="L85" s="48"/>
      <c r="M85" s="48"/>
    </row>
    <row r="86" spans="1:13" s="47" customFormat="1" ht="38.25">
      <c r="A86" s="72" t="s">
        <v>408</v>
      </c>
      <c r="B86" s="63" t="s">
        <v>174</v>
      </c>
      <c r="C86" s="71" t="s">
        <v>686</v>
      </c>
      <c r="D86" s="71">
        <v>0</v>
      </c>
      <c r="E86" s="71">
        <v>0</v>
      </c>
      <c r="F86" s="54">
        <v>5.57</v>
      </c>
      <c r="G86" s="54">
        <v>5.7</v>
      </c>
      <c r="H86" s="53">
        <v>6</v>
      </c>
      <c r="I86" s="55" t="s">
        <v>881</v>
      </c>
      <c r="J86" s="48"/>
      <c r="K86" s="48"/>
      <c r="L86" s="48"/>
      <c r="M86" s="48"/>
    </row>
    <row r="87" spans="1:13" s="47" customFormat="1" ht="38.25">
      <c r="A87" s="60" t="s">
        <v>812</v>
      </c>
      <c r="B87" s="52" t="s">
        <v>813</v>
      </c>
      <c r="C87" s="53" t="s">
        <v>686</v>
      </c>
      <c r="D87" s="53">
        <v>0</v>
      </c>
      <c r="E87" s="53">
        <v>0</v>
      </c>
      <c r="F87" s="54">
        <v>4.2</v>
      </c>
      <c r="G87" s="54">
        <v>4.1399999999999997</v>
      </c>
      <c r="H87" s="53">
        <v>3</v>
      </c>
      <c r="I87" s="55" t="s">
        <v>824</v>
      </c>
      <c r="J87" s="48"/>
      <c r="K87" s="48"/>
      <c r="L87" s="48"/>
      <c r="M87" s="48"/>
    </row>
    <row r="88" spans="1:13" s="47" customFormat="1" ht="38.25">
      <c r="A88" s="62" t="s">
        <v>409</v>
      </c>
      <c r="B88" s="63" t="s">
        <v>175</v>
      </c>
      <c r="C88" s="61" t="s">
        <v>705</v>
      </c>
      <c r="D88" s="61">
        <v>0</v>
      </c>
      <c r="E88" s="61">
        <v>1</v>
      </c>
      <c r="F88" s="54">
        <v>4.26</v>
      </c>
      <c r="G88" s="54">
        <v>4.17</v>
      </c>
      <c r="H88" s="53">
        <v>6</v>
      </c>
      <c r="I88" s="55" t="s">
        <v>765</v>
      </c>
      <c r="J88" s="48"/>
      <c r="K88" s="48"/>
      <c r="L88" s="48"/>
      <c r="M88" s="48"/>
    </row>
    <row r="89" spans="1:13" s="47" customFormat="1" ht="38.25">
      <c r="A89" s="66" t="s">
        <v>410</v>
      </c>
      <c r="B89" s="52" t="s">
        <v>338</v>
      </c>
      <c r="C89" s="53" t="s">
        <v>628</v>
      </c>
      <c r="D89" s="53">
        <v>1</v>
      </c>
      <c r="E89" s="53">
        <v>0</v>
      </c>
      <c r="F89" s="54">
        <v>32.26</v>
      </c>
      <c r="G89" s="54">
        <v>35.21</v>
      </c>
      <c r="H89" s="53">
        <v>5</v>
      </c>
      <c r="I89" s="55" t="s">
        <v>683</v>
      </c>
      <c r="J89" s="48"/>
      <c r="K89" s="48"/>
      <c r="L89" s="48"/>
      <c r="M89" s="48"/>
    </row>
    <row r="90" spans="1:13" s="47" customFormat="1" ht="38.25">
      <c r="A90" s="60" t="s">
        <v>632</v>
      </c>
      <c r="B90" s="52" t="s">
        <v>633</v>
      </c>
      <c r="C90" s="61" t="s">
        <v>628</v>
      </c>
      <c r="D90" s="61">
        <v>1</v>
      </c>
      <c r="E90" s="61">
        <v>0</v>
      </c>
      <c r="F90" s="54">
        <v>3.54</v>
      </c>
      <c r="G90" s="54">
        <v>3.55</v>
      </c>
      <c r="H90" s="53">
        <v>3</v>
      </c>
      <c r="I90" s="55" t="s">
        <v>770</v>
      </c>
      <c r="J90" s="48"/>
      <c r="K90" s="48"/>
      <c r="L90" s="48"/>
      <c r="M90" s="48"/>
    </row>
    <row r="91" spans="1:13" s="47" customFormat="1" ht="51">
      <c r="A91" s="66" t="s">
        <v>569</v>
      </c>
      <c r="B91" s="52" t="s">
        <v>570</v>
      </c>
      <c r="C91" s="53" t="s">
        <v>686</v>
      </c>
      <c r="D91" s="53">
        <v>0</v>
      </c>
      <c r="E91" s="53">
        <v>1</v>
      </c>
      <c r="F91" s="54">
        <v>1.28</v>
      </c>
      <c r="G91" s="54">
        <v>1.4</v>
      </c>
      <c r="H91" s="53">
        <v>6</v>
      </c>
      <c r="I91" s="55" t="s">
        <v>882</v>
      </c>
      <c r="J91" s="48"/>
      <c r="K91" s="48"/>
      <c r="L91" s="48"/>
      <c r="M91" s="48"/>
    </row>
    <row r="92" spans="1:13" s="47" customFormat="1" ht="38.25">
      <c r="A92" s="60" t="s">
        <v>411</v>
      </c>
      <c r="B92" s="52" t="s">
        <v>325</v>
      </c>
      <c r="C92" s="53" t="s">
        <v>705</v>
      </c>
      <c r="D92" s="53">
        <v>0</v>
      </c>
      <c r="E92" s="53">
        <v>0</v>
      </c>
      <c r="F92" s="54">
        <v>1.45</v>
      </c>
      <c r="G92" s="54">
        <v>1.65</v>
      </c>
      <c r="H92" s="53">
        <v>1</v>
      </c>
      <c r="I92" s="55" t="s">
        <v>920</v>
      </c>
      <c r="J92" s="48"/>
      <c r="K92" s="48"/>
      <c r="L92" s="48"/>
      <c r="M92" s="48"/>
    </row>
    <row r="93" spans="1:13" s="47" customFormat="1" ht="51">
      <c r="A93" s="72" t="s">
        <v>412</v>
      </c>
      <c r="B93" s="63" t="s">
        <v>176</v>
      </c>
      <c r="C93" s="61" t="s">
        <v>705</v>
      </c>
      <c r="D93" s="61">
        <v>2</v>
      </c>
      <c r="E93" s="61">
        <v>0</v>
      </c>
      <c r="F93" s="54">
        <v>9.31</v>
      </c>
      <c r="G93" s="54">
        <v>8.7100000000000009</v>
      </c>
      <c r="H93" s="53">
        <v>8</v>
      </c>
      <c r="I93" s="55" t="s">
        <v>897</v>
      </c>
      <c r="J93" s="48"/>
      <c r="K93" s="48"/>
      <c r="L93" s="48"/>
      <c r="M93" s="48"/>
    </row>
    <row r="94" spans="1:13" s="47" customFormat="1" ht="51">
      <c r="A94" s="62" t="s">
        <v>413</v>
      </c>
      <c r="B94" s="63" t="s">
        <v>177</v>
      </c>
      <c r="C94" s="53" t="s">
        <v>686</v>
      </c>
      <c r="D94" s="53">
        <v>1</v>
      </c>
      <c r="E94" s="53">
        <v>1</v>
      </c>
      <c r="F94" s="54">
        <v>132.78</v>
      </c>
      <c r="G94" s="54">
        <v>142.97</v>
      </c>
      <c r="H94" s="53">
        <v>6</v>
      </c>
      <c r="I94" s="55" t="s">
        <v>803</v>
      </c>
      <c r="J94" s="48"/>
      <c r="K94" s="48"/>
      <c r="L94" s="48"/>
      <c r="M94" s="48"/>
    </row>
    <row r="95" spans="1:13" s="47" customFormat="1" ht="38.25">
      <c r="A95" s="62" t="s">
        <v>414</v>
      </c>
      <c r="B95" s="63" t="s">
        <v>178</v>
      </c>
      <c r="C95" s="61" t="s">
        <v>628</v>
      </c>
      <c r="D95" s="61">
        <v>0</v>
      </c>
      <c r="E95" s="61">
        <v>0</v>
      </c>
      <c r="F95" s="54">
        <v>1.25</v>
      </c>
      <c r="G95" s="54">
        <v>1.29</v>
      </c>
      <c r="H95" s="53">
        <v>2</v>
      </c>
      <c r="I95" s="55" t="s">
        <v>960</v>
      </c>
      <c r="J95" s="48"/>
      <c r="K95" s="48"/>
      <c r="L95" s="48"/>
      <c r="M95" s="48"/>
    </row>
    <row r="96" spans="1:13" s="47" customFormat="1" ht="51">
      <c r="A96" s="62" t="s">
        <v>415</v>
      </c>
      <c r="B96" s="63" t="s">
        <v>179</v>
      </c>
      <c r="C96" s="61" t="s">
        <v>628</v>
      </c>
      <c r="D96" s="61">
        <v>0</v>
      </c>
      <c r="E96" s="61">
        <v>1</v>
      </c>
      <c r="F96" s="54">
        <v>80.930000000000007</v>
      </c>
      <c r="G96" s="54">
        <v>80.599999999999994</v>
      </c>
      <c r="H96" s="53">
        <v>8</v>
      </c>
      <c r="I96" s="55" t="s">
        <v>729</v>
      </c>
      <c r="J96" s="48"/>
      <c r="K96" s="48"/>
      <c r="L96" s="48"/>
      <c r="M96" s="48"/>
    </row>
    <row r="97" spans="1:13" s="47" customFormat="1" ht="51">
      <c r="A97" s="62" t="s">
        <v>416</v>
      </c>
      <c r="B97" s="63" t="s">
        <v>180</v>
      </c>
      <c r="C97" s="53" t="s">
        <v>705</v>
      </c>
      <c r="D97" s="61">
        <v>0</v>
      </c>
      <c r="E97" s="61">
        <v>1</v>
      </c>
      <c r="F97" s="54">
        <v>13.96</v>
      </c>
      <c r="G97" s="54">
        <v>13.98</v>
      </c>
      <c r="H97" s="53">
        <v>8</v>
      </c>
      <c r="I97" s="55" t="s">
        <v>792</v>
      </c>
      <c r="J97" s="48"/>
      <c r="K97" s="48"/>
      <c r="L97" s="48"/>
      <c r="M97" s="48"/>
    </row>
    <row r="98" spans="1:13" s="47" customFormat="1" ht="51">
      <c r="A98" s="67" t="s">
        <v>417</v>
      </c>
      <c r="B98" s="68" t="s">
        <v>181</v>
      </c>
      <c r="C98" s="53" t="s">
        <v>705</v>
      </c>
      <c r="D98" s="53">
        <v>0</v>
      </c>
      <c r="E98" s="53">
        <v>1</v>
      </c>
      <c r="F98" s="54">
        <v>21.14</v>
      </c>
      <c r="G98" s="54">
        <v>22.53</v>
      </c>
      <c r="H98" s="53">
        <v>5</v>
      </c>
      <c r="I98" s="55" t="s">
        <v>851</v>
      </c>
      <c r="J98" s="48"/>
      <c r="K98" s="48"/>
      <c r="L98" s="48"/>
      <c r="M98" s="48"/>
    </row>
    <row r="99" spans="1:13" s="47" customFormat="1" ht="38.25">
      <c r="A99" s="60" t="s">
        <v>602</v>
      </c>
      <c r="B99" s="52" t="s">
        <v>603</v>
      </c>
      <c r="C99" s="53" t="s">
        <v>628</v>
      </c>
      <c r="D99" s="53">
        <v>0</v>
      </c>
      <c r="E99" s="53">
        <v>0</v>
      </c>
      <c r="F99" s="54">
        <v>4.42</v>
      </c>
      <c r="G99" s="54">
        <v>5.19</v>
      </c>
      <c r="H99" s="53">
        <v>2</v>
      </c>
      <c r="I99" s="55" t="s">
        <v>921</v>
      </c>
      <c r="J99" s="48"/>
      <c r="K99" s="48"/>
      <c r="L99" s="48"/>
      <c r="M99" s="48"/>
    </row>
    <row r="100" spans="1:13" s="47" customFormat="1" ht="38.25">
      <c r="A100" s="60" t="s">
        <v>563</v>
      </c>
      <c r="B100" s="52" t="s">
        <v>182</v>
      </c>
      <c r="C100" s="61" t="s">
        <v>686</v>
      </c>
      <c r="D100" s="61">
        <v>0</v>
      </c>
      <c r="E100" s="61">
        <v>0</v>
      </c>
      <c r="F100" s="54">
        <v>18.93</v>
      </c>
      <c r="G100" s="54">
        <v>19.25</v>
      </c>
      <c r="H100" s="53">
        <v>2</v>
      </c>
      <c r="I100" s="55" t="s">
        <v>708</v>
      </c>
      <c r="J100" s="48"/>
      <c r="K100" s="48"/>
      <c r="L100" s="48"/>
      <c r="M100" s="48"/>
    </row>
    <row r="101" spans="1:13" s="47" customFormat="1" ht="38.25">
      <c r="A101" s="62" t="s">
        <v>418</v>
      </c>
      <c r="B101" s="63" t="s">
        <v>183</v>
      </c>
      <c r="C101" s="53" t="s">
        <v>628</v>
      </c>
      <c r="D101" s="53">
        <v>0</v>
      </c>
      <c r="E101" s="53">
        <v>0</v>
      </c>
      <c r="F101" s="54">
        <v>0.95</v>
      </c>
      <c r="G101" s="54">
        <v>0.93</v>
      </c>
      <c r="H101" s="53">
        <v>5</v>
      </c>
      <c r="I101" s="55" t="s">
        <v>971</v>
      </c>
      <c r="J101" s="48"/>
      <c r="K101" s="48"/>
      <c r="L101" s="48"/>
      <c r="M101" s="48"/>
    </row>
    <row r="102" spans="1:13" s="47" customFormat="1" ht="38.25">
      <c r="A102" s="67" t="s">
        <v>419</v>
      </c>
      <c r="B102" s="68" t="s">
        <v>184</v>
      </c>
      <c r="C102" s="61" t="s">
        <v>705</v>
      </c>
      <c r="D102" s="61">
        <v>0</v>
      </c>
      <c r="E102" s="61">
        <v>0</v>
      </c>
      <c r="F102" s="54">
        <v>13.43</v>
      </c>
      <c r="G102" s="54">
        <v>12.75</v>
      </c>
      <c r="H102" s="53">
        <v>7</v>
      </c>
      <c r="I102" s="55" t="s">
        <v>719</v>
      </c>
      <c r="J102" s="48"/>
      <c r="K102" s="48"/>
      <c r="L102" s="48"/>
      <c r="M102" s="48"/>
    </row>
    <row r="103" spans="1:13" s="47" customFormat="1" ht="38.25">
      <c r="A103" s="62" t="s">
        <v>420</v>
      </c>
      <c r="B103" s="63" t="s">
        <v>185</v>
      </c>
      <c r="C103" s="61" t="s">
        <v>705</v>
      </c>
      <c r="D103" s="61">
        <v>0</v>
      </c>
      <c r="E103" s="61">
        <v>0</v>
      </c>
      <c r="F103" s="54">
        <v>0.5</v>
      </c>
      <c r="G103" s="54">
        <v>0.42</v>
      </c>
      <c r="H103" s="53">
        <v>2</v>
      </c>
      <c r="I103" s="55" t="s">
        <v>815</v>
      </c>
      <c r="J103" s="48"/>
      <c r="K103" s="48"/>
      <c r="L103" s="48"/>
      <c r="M103" s="48"/>
    </row>
    <row r="104" spans="1:13" s="47" customFormat="1" ht="38.25">
      <c r="A104" s="62" t="s">
        <v>186</v>
      </c>
      <c r="B104" s="63" t="s">
        <v>186</v>
      </c>
      <c r="C104" s="61" t="s">
        <v>628</v>
      </c>
      <c r="D104" s="61">
        <v>1</v>
      </c>
      <c r="E104" s="61">
        <v>0</v>
      </c>
      <c r="F104" s="54">
        <v>139.03</v>
      </c>
      <c r="G104" s="54">
        <v>134.9</v>
      </c>
      <c r="H104" s="53">
        <v>6</v>
      </c>
      <c r="I104" s="55" t="s">
        <v>777</v>
      </c>
      <c r="J104" s="48"/>
      <c r="K104" s="48"/>
      <c r="L104" s="48"/>
      <c r="M104" s="48"/>
    </row>
    <row r="105" spans="1:13" s="47" customFormat="1" ht="38.25">
      <c r="A105" s="60" t="s">
        <v>706</v>
      </c>
      <c r="B105" s="52" t="s">
        <v>707</v>
      </c>
      <c r="C105" s="53" t="s">
        <v>686</v>
      </c>
      <c r="D105" s="53">
        <v>1</v>
      </c>
      <c r="E105" s="53">
        <v>0</v>
      </c>
      <c r="F105" s="54">
        <v>4.95</v>
      </c>
      <c r="G105" s="54">
        <v>4.93</v>
      </c>
      <c r="H105" s="53">
        <v>5</v>
      </c>
      <c r="I105" s="55" t="s">
        <v>709</v>
      </c>
      <c r="J105" s="48"/>
      <c r="K105" s="48"/>
      <c r="L105" s="48"/>
      <c r="M105" s="48"/>
    </row>
    <row r="106" spans="1:13" s="47" customFormat="1" ht="38.25">
      <c r="A106" s="72" t="s">
        <v>421</v>
      </c>
      <c r="B106" s="63" t="s">
        <v>322</v>
      </c>
      <c r="C106" s="61" t="s">
        <v>686</v>
      </c>
      <c r="D106" s="61">
        <v>0</v>
      </c>
      <c r="E106" s="61">
        <v>0</v>
      </c>
      <c r="F106" s="54">
        <v>1.87</v>
      </c>
      <c r="G106" s="54">
        <v>1.87</v>
      </c>
      <c r="H106" s="53">
        <v>1</v>
      </c>
      <c r="I106" s="55" t="s">
        <v>892</v>
      </c>
      <c r="J106" s="48"/>
      <c r="K106" s="48"/>
      <c r="L106" s="48"/>
      <c r="M106" s="48"/>
    </row>
    <row r="107" spans="1:13" s="47" customFormat="1" ht="38.25">
      <c r="A107" s="62" t="s">
        <v>422</v>
      </c>
      <c r="B107" s="63" t="s">
        <v>187</v>
      </c>
      <c r="C107" s="61" t="s">
        <v>686</v>
      </c>
      <c r="D107" s="61">
        <v>0</v>
      </c>
      <c r="E107" s="61">
        <v>0</v>
      </c>
      <c r="F107" s="54">
        <v>9.61</v>
      </c>
      <c r="G107" s="54">
        <v>9.64</v>
      </c>
      <c r="H107" s="53">
        <v>9</v>
      </c>
      <c r="I107" s="55" t="s">
        <v>778</v>
      </c>
      <c r="J107" s="48"/>
      <c r="K107" s="48"/>
      <c r="L107" s="48"/>
      <c r="M107" s="48"/>
    </row>
    <row r="108" spans="1:13" s="47" customFormat="1" ht="51">
      <c r="A108" s="62" t="s">
        <v>690</v>
      </c>
      <c r="B108" s="63" t="s">
        <v>188</v>
      </c>
      <c r="C108" s="53" t="s">
        <v>705</v>
      </c>
      <c r="D108" s="53">
        <v>0</v>
      </c>
      <c r="E108" s="53">
        <v>1</v>
      </c>
      <c r="F108" s="54">
        <v>64.45</v>
      </c>
      <c r="G108" s="54">
        <v>46.83</v>
      </c>
      <c r="H108" s="53">
        <v>7</v>
      </c>
      <c r="I108" s="55" t="s">
        <v>771</v>
      </c>
      <c r="J108" s="48"/>
      <c r="K108" s="48"/>
      <c r="L108" s="48"/>
      <c r="M108" s="48"/>
    </row>
    <row r="109" spans="1:13" s="47" customFormat="1" ht="38.25">
      <c r="A109" s="62" t="s">
        <v>423</v>
      </c>
      <c r="B109" s="63" t="s">
        <v>189</v>
      </c>
      <c r="C109" s="61" t="s">
        <v>628</v>
      </c>
      <c r="D109" s="61">
        <v>0</v>
      </c>
      <c r="E109" s="61">
        <v>0</v>
      </c>
      <c r="F109" s="54">
        <v>6.12</v>
      </c>
      <c r="G109" s="54">
        <v>6.65</v>
      </c>
      <c r="H109" s="53">
        <v>5</v>
      </c>
      <c r="I109" s="55" t="s">
        <v>1030</v>
      </c>
      <c r="J109" s="48"/>
      <c r="K109" s="48"/>
      <c r="L109" s="48"/>
      <c r="M109" s="48"/>
    </row>
    <row r="110" spans="1:13" s="47" customFormat="1" ht="38.25">
      <c r="A110" s="60" t="s">
        <v>641</v>
      </c>
      <c r="B110" s="52" t="s">
        <v>641</v>
      </c>
      <c r="C110" s="53" t="s">
        <v>686</v>
      </c>
      <c r="D110" s="53">
        <v>0</v>
      </c>
      <c r="E110" s="53">
        <v>0</v>
      </c>
      <c r="F110" s="54">
        <v>1.61</v>
      </c>
      <c r="G110" s="54">
        <v>1.71</v>
      </c>
      <c r="H110" s="53">
        <v>1</v>
      </c>
      <c r="I110" s="55" t="s">
        <v>746</v>
      </c>
      <c r="J110" s="48"/>
      <c r="K110" s="48"/>
      <c r="L110" s="48"/>
      <c r="M110" s="48"/>
    </row>
    <row r="111" spans="1:13" s="47" customFormat="1" ht="25.5">
      <c r="A111" s="60" t="s">
        <v>825</v>
      </c>
      <c r="B111" s="52" t="s">
        <v>826</v>
      </c>
      <c r="C111" s="53" t="s">
        <v>628</v>
      </c>
      <c r="D111" s="53">
        <v>0</v>
      </c>
      <c r="E111" s="53">
        <v>0</v>
      </c>
      <c r="F111" s="54">
        <v>2.41</v>
      </c>
      <c r="G111" s="54">
        <v>2.62</v>
      </c>
      <c r="H111" s="53">
        <v>1</v>
      </c>
      <c r="I111" s="55" t="s">
        <v>830</v>
      </c>
      <c r="J111" s="48"/>
      <c r="K111" s="48"/>
      <c r="L111" s="48"/>
      <c r="M111" s="48"/>
    </row>
    <row r="112" spans="1:13" s="47" customFormat="1" ht="38.25">
      <c r="A112" s="60" t="s">
        <v>1070</v>
      </c>
      <c r="B112" s="52" t="s">
        <v>1069</v>
      </c>
      <c r="C112" s="53" t="s">
        <v>686</v>
      </c>
      <c r="D112" s="53">
        <v>0</v>
      </c>
      <c r="E112" s="53">
        <v>0</v>
      </c>
      <c r="F112" s="54">
        <v>0.17</v>
      </c>
      <c r="G112" s="54">
        <v>0.2</v>
      </c>
      <c r="H112" s="53">
        <v>1</v>
      </c>
      <c r="I112" s="55" t="s">
        <v>1084</v>
      </c>
      <c r="J112" s="48"/>
      <c r="K112" s="48"/>
      <c r="L112" s="48"/>
      <c r="M112" s="48"/>
    </row>
    <row r="113" spans="1:13" s="47" customFormat="1" ht="38.25">
      <c r="A113" s="62" t="s">
        <v>424</v>
      </c>
      <c r="B113" s="63" t="s">
        <v>190</v>
      </c>
      <c r="C113" s="53" t="s">
        <v>628</v>
      </c>
      <c r="D113" s="53">
        <v>0</v>
      </c>
      <c r="E113" s="53">
        <v>1</v>
      </c>
      <c r="F113" s="54">
        <v>1.33</v>
      </c>
      <c r="G113" s="54">
        <v>1.47</v>
      </c>
      <c r="H113" s="53">
        <v>3</v>
      </c>
      <c r="I113" s="55" t="s">
        <v>922</v>
      </c>
      <c r="J113" s="48"/>
      <c r="K113" s="48"/>
      <c r="L113" s="48"/>
      <c r="M113" s="48"/>
    </row>
    <row r="114" spans="1:13" s="47" customFormat="1" ht="38.25">
      <c r="A114" s="60" t="s">
        <v>425</v>
      </c>
      <c r="B114" s="52" t="s">
        <v>312</v>
      </c>
      <c r="C114" s="53" t="s">
        <v>686</v>
      </c>
      <c r="D114" s="53">
        <v>0</v>
      </c>
      <c r="E114" s="53">
        <v>0</v>
      </c>
      <c r="F114" s="54">
        <v>3.05</v>
      </c>
      <c r="G114" s="54">
        <v>3.02</v>
      </c>
      <c r="H114" s="53">
        <v>3</v>
      </c>
      <c r="I114" s="55" t="s">
        <v>950</v>
      </c>
      <c r="J114" s="48"/>
      <c r="K114" s="48"/>
      <c r="L114" s="48"/>
      <c r="M114" s="48"/>
    </row>
    <row r="115" spans="1:13" s="47" customFormat="1" ht="38.25">
      <c r="A115" s="60" t="s">
        <v>426</v>
      </c>
      <c r="B115" s="52" t="s">
        <v>348</v>
      </c>
      <c r="C115" s="53" t="s">
        <v>628</v>
      </c>
      <c r="D115" s="53">
        <v>0</v>
      </c>
      <c r="E115" s="53">
        <v>0</v>
      </c>
      <c r="F115" s="54">
        <v>0.49</v>
      </c>
      <c r="G115" s="54">
        <v>0.49</v>
      </c>
      <c r="H115" s="53">
        <v>1</v>
      </c>
      <c r="I115" s="55" t="s">
        <v>923</v>
      </c>
      <c r="J115" s="48"/>
      <c r="K115" s="48"/>
      <c r="L115" s="48"/>
      <c r="M115" s="48"/>
    </row>
    <row r="116" spans="1:13" s="47" customFormat="1" ht="38.25">
      <c r="A116" s="60" t="s">
        <v>662</v>
      </c>
      <c r="B116" s="52" t="s">
        <v>661</v>
      </c>
      <c r="C116" s="53" t="s">
        <v>705</v>
      </c>
      <c r="D116" s="53">
        <v>0</v>
      </c>
      <c r="E116" s="53">
        <v>0</v>
      </c>
      <c r="F116" s="54">
        <v>13.17</v>
      </c>
      <c r="G116" s="54">
        <v>12.69</v>
      </c>
      <c r="H116" s="53">
        <v>2</v>
      </c>
      <c r="I116" s="55" t="s">
        <v>924</v>
      </c>
      <c r="J116" s="48"/>
      <c r="K116" s="48"/>
      <c r="L116" s="48"/>
      <c r="M116" s="48"/>
    </row>
    <row r="117" spans="1:13" s="47" customFormat="1" ht="38.25">
      <c r="A117" s="67" t="s">
        <v>427</v>
      </c>
      <c r="B117" s="68" t="s">
        <v>191</v>
      </c>
      <c r="C117" s="53" t="s">
        <v>705</v>
      </c>
      <c r="D117" s="53">
        <v>0</v>
      </c>
      <c r="E117" s="53">
        <v>0</v>
      </c>
      <c r="F117" s="54">
        <v>2.52</v>
      </c>
      <c r="G117" s="54">
        <v>2.52</v>
      </c>
      <c r="H117" s="53">
        <v>7</v>
      </c>
      <c r="I117" s="55" t="s">
        <v>808</v>
      </c>
      <c r="J117" s="48"/>
      <c r="K117" s="48"/>
      <c r="L117" s="48"/>
      <c r="M117" s="48"/>
    </row>
    <row r="118" spans="1:13" s="47" customFormat="1" ht="38.25">
      <c r="A118" s="60" t="s">
        <v>642</v>
      </c>
      <c r="B118" s="52" t="s">
        <v>643</v>
      </c>
      <c r="C118" s="53" t="s">
        <v>628</v>
      </c>
      <c r="D118" s="53">
        <v>0</v>
      </c>
      <c r="E118" s="53">
        <v>0</v>
      </c>
      <c r="F118" s="54">
        <v>9.7000000000000003E-2</v>
      </c>
      <c r="G118" s="54">
        <v>0.1</v>
      </c>
      <c r="H118" s="53">
        <v>1</v>
      </c>
      <c r="I118" s="55" t="s">
        <v>766</v>
      </c>
      <c r="J118" s="48"/>
      <c r="K118" s="48"/>
      <c r="L118" s="48"/>
      <c r="M118" s="48"/>
    </row>
    <row r="119" spans="1:13" s="47" customFormat="1" ht="38.25">
      <c r="A119" s="62" t="s">
        <v>428</v>
      </c>
      <c r="B119" s="63" t="s">
        <v>192</v>
      </c>
      <c r="C119" s="53" t="s">
        <v>686</v>
      </c>
      <c r="D119" s="53">
        <v>0</v>
      </c>
      <c r="E119" s="53">
        <v>1</v>
      </c>
      <c r="F119" s="54">
        <v>1.17</v>
      </c>
      <c r="G119" s="54">
        <v>1.1599999999999999</v>
      </c>
      <c r="H119" s="53">
        <v>5</v>
      </c>
      <c r="I119" s="55" t="s">
        <v>779</v>
      </c>
      <c r="J119" s="48"/>
      <c r="K119" s="48"/>
      <c r="L119" s="48"/>
      <c r="M119" s="48"/>
    </row>
    <row r="120" spans="1:13" s="47" customFormat="1" ht="51">
      <c r="A120" s="62" t="s">
        <v>429</v>
      </c>
      <c r="B120" s="63" t="s">
        <v>193</v>
      </c>
      <c r="C120" s="53" t="s">
        <v>705</v>
      </c>
      <c r="D120" s="53">
        <v>0</v>
      </c>
      <c r="E120" s="53">
        <v>0</v>
      </c>
      <c r="F120" s="54" t="s">
        <v>687</v>
      </c>
      <c r="G120" s="54" t="s">
        <v>687</v>
      </c>
      <c r="H120" s="53">
        <v>6</v>
      </c>
      <c r="I120" s="55" t="s">
        <v>786</v>
      </c>
      <c r="J120" s="48"/>
      <c r="K120" s="48"/>
      <c r="L120" s="48"/>
      <c r="M120" s="48"/>
    </row>
    <row r="121" spans="1:13" s="47" customFormat="1" ht="51">
      <c r="A121" s="62" t="s">
        <v>669</v>
      </c>
      <c r="B121" s="63" t="s">
        <v>317</v>
      </c>
      <c r="C121" s="53" t="s">
        <v>686</v>
      </c>
      <c r="D121" s="53">
        <v>0</v>
      </c>
      <c r="E121" s="53">
        <v>0</v>
      </c>
      <c r="F121" s="54">
        <v>2.08</v>
      </c>
      <c r="G121" s="54">
        <v>1.91</v>
      </c>
      <c r="H121" s="53">
        <v>6</v>
      </c>
      <c r="I121" s="55" t="s">
        <v>761</v>
      </c>
      <c r="J121" s="48"/>
      <c r="K121" s="48"/>
      <c r="L121" s="48"/>
      <c r="M121" s="48"/>
    </row>
    <row r="122" spans="1:13" s="47" customFormat="1" ht="51">
      <c r="A122" s="67" t="s">
        <v>430</v>
      </c>
      <c r="B122" s="68" t="s">
        <v>194</v>
      </c>
      <c r="C122" s="53" t="s">
        <v>686</v>
      </c>
      <c r="D122" s="53">
        <v>0</v>
      </c>
      <c r="E122" s="53">
        <v>0</v>
      </c>
      <c r="F122" s="54">
        <v>38.159999999999997</v>
      </c>
      <c r="G122" s="54">
        <v>45.05</v>
      </c>
      <c r="H122" s="53">
        <v>8</v>
      </c>
      <c r="I122" s="55" t="s">
        <v>925</v>
      </c>
      <c r="J122" s="48"/>
      <c r="K122" s="48"/>
      <c r="L122" s="48"/>
      <c r="M122" s="48"/>
    </row>
    <row r="123" spans="1:13" s="47" customFormat="1" ht="51">
      <c r="A123" s="62" t="s">
        <v>837</v>
      </c>
      <c r="B123" s="63" t="s">
        <v>195</v>
      </c>
      <c r="C123" s="53" t="s">
        <v>628</v>
      </c>
      <c r="D123" s="53">
        <v>1</v>
      </c>
      <c r="E123" s="53">
        <v>0</v>
      </c>
      <c r="F123" s="54">
        <v>5.73</v>
      </c>
      <c r="G123" s="54">
        <v>6.01</v>
      </c>
      <c r="H123" s="53">
        <v>8</v>
      </c>
      <c r="I123" s="55" t="s">
        <v>840</v>
      </c>
      <c r="J123" s="48"/>
      <c r="K123" s="48"/>
      <c r="L123" s="48"/>
      <c r="M123" s="48"/>
    </row>
    <row r="124" spans="1:13" s="47" customFormat="1" ht="38.25">
      <c r="A124" s="62" t="s">
        <v>1068</v>
      </c>
      <c r="B124" s="63" t="s">
        <v>1067</v>
      </c>
      <c r="C124" s="53" t="s">
        <v>705</v>
      </c>
      <c r="D124" s="53">
        <v>0</v>
      </c>
      <c r="E124" s="53">
        <v>0</v>
      </c>
      <c r="F124" s="54">
        <v>4.6500000000000004</v>
      </c>
      <c r="G124" s="54">
        <v>4.55</v>
      </c>
      <c r="H124" s="53">
        <v>1</v>
      </c>
      <c r="I124" s="55" t="s">
        <v>1085</v>
      </c>
      <c r="J124" s="48"/>
      <c r="K124" s="48"/>
      <c r="L124" s="48"/>
      <c r="M124" s="48"/>
    </row>
    <row r="125" spans="1:13" s="47" customFormat="1" ht="38.25">
      <c r="A125" s="60" t="s">
        <v>703</v>
      </c>
      <c r="B125" s="52" t="s">
        <v>704</v>
      </c>
      <c r="C125" s="53" t="s">
        <v>705</v>
      </c>
      <c r="D125" s="53">
        <v>0</v>
      </c>
      <c r="E125" s="53">
        <v>1</v>
      </c>
      <c r="F125" s="54">
        <v>1.5</v>
      </c>
      <c r="G125" s="54">
        <v>0.7</v>
      </c>
      <c r="H125" s="53">
        <v>1</v>
      </c>
      <c r="I125" s="55" t="s">
        <v>712</v>
      </c>
      <c r="J125" s="48"/>
      <c r="K125" s="48"/>
      <c r="L125" s="48"/>
      <c r="M125" s="48"/>
    </row>
    <row r="126" spans="1:13" s="47" customFormat="1">
      <c r="A126" s="60" t="s">
        <v>1099</v>
      </c>
      <c r="B126" s="52" t="s">
        <v>1100</v>
      </c>
      <c r="C126" s="53" t="s">
        <v>686</v>
      </c>
      <c r="D126" s="53">
        <v>0</v>
      </c>
      <c r="E126" s="53">
        <v>0</v>
      </c>
      <c r="F126" s="54">
        <v>0.77</v>
      </c>
      <c r="G126" s="54">
        <v>0.78</v>
      </c>
      <c r="H126" s="53">
        <v>1</v>
      </c>
      <c r="I126" s="55" t="s">
        <v>1101</v>
      </c>
      <c r="J126" s="48"/>
      <c r="K126" s="48"/>
      <c r="L126" s="48"/>
      <c r="M126" s="48"/>
    </row>
    <row r="127" spans="1:13" s="47" customFormat="1" ht="38.25">
      <c r="A127" s="62" t="s">
        <v>431</v>
      </c>
      <c r="B127" s="63" t="s">
        <v>196</v>
      </c>
      <c r="C127" s="53" t="s">
        <v>628</v>
      </c>
      <c r="D127" s="53">
        <v>0</v>
      </c>
      <c r="E127" s="53">
        <v>0</v>
      </c>
      <c r="F127" s="54">
        <v>4.01</v>
      </c>
      <c r="G127" s="54">
        <v>4.3600000000000003</v>
      </c>
      <c r="H127" s="53">
        <v>4</v>
      </c>
      <c r="I127" s="55" t="s">
        <v>841</v>
      </c>
      <c r="J127" s="48"/>
      <c r="K127" s="48"/>
      <c r="L127" s="48"/>
      <c r="M127" s="48"/>
    </row>
    <row r="128" spans="1:13" s="47" customFormat="1" ht="38.25">
      <c r="A128" s="60" t="s">
        <v>1036</v>
      </c>
      <c r="B128" s="53" t="s">
        <v>1037</v>
      </c>
      <c r="C128" s="53" t="s">
        <v>705</v>
      </c>
      <c r="D128" s="53">
        <v>0</v>
      </c>
      <c r="E128" s="53">
        <v>0</v>
      </c>
      <c r="F128" s="54">
        <v>2.25</v>
      </c>
      <c r="G128" s="54">
        <v>2.25</v>
      </c>
      <c r="H128" s="53">
        <v>3</v>
      </c>
      <c r="I128" s="55" t="s">
        <v>1045</v>
      </c>
      <c r="J128" s="48"/>
      <c r="K128" s="48"/>
      <c r="L128" s="48"/>
      <c r="M128" s="48"/>
    </row>
    <row r="129" spans="1:13" s="47" customFormat="1" ht="38.25">
      <c r="A129" s="60" t="s">
        <v>616</v>
      </c>
      <c r="B129" s="52" t="s">
        <v>617</v>
      </c>
      <c r="C129" s="53" t="s">
        <v>686</v>
      </c>
      <c r="D129" s="53">
        <v>0</v>
      </c>
      <c r="E129" s="53">
        <v>0</v>
      </c>
      <c r="F129" s="54">
        <v>1.23</v>
      </c>
      <c r="G129" s="54">
        <v>1.24</v>
      </c>
      <c r="H129" s="53">
        <v>1</v>
      </c>
      <c r="I129" s="55" t="s">
        <v>926</v>
      </c>
      <c r="J129" s="48"/>
      <c r="K129" s="48"/>
      <c r="L129" s="48"/>
      <c r="M129" s="48"/>
    </row>
    <row r="130" spans="1:13" s="47" customFormat="1" ht="38.25">
      <c r="A130" s="60" t="s">
        <v>432</v>
      </c>
      <c r="B130" s="52" t="s">
        <v>357</v>
      </c>
      <c r="C130" s="53" t="s">
        <v>686</v>
      </c>
      <c r="D130" s="53">
        <v>1</v>
      </c>
      <c r="E130" s="53">
        <v>0</v>
      </c>
      <c r="F130" s="54">
        <v>2.19</v>
      </c>
      <c r="G130" s="54">
        <v>2.13</v>
      </c>
      <c r="H130" s="53">
        <v>2</v>
      </c>
      <c r="I130" s="55" t="s">
        <v>1043</v>
      </c>
      <c r="J130" s="48"/>
      <c r="K130" s="48"/>
      <c r="L130" s="48"/>
      <c r="M130" s="48"/>
    </row>
    <row r="131" spans="1:13" s="47" customFormat="1" ht="38.25">
      <c r="A131" s="60" t="s">
        <v>433</v>
      </c>
      <c r="B131" s="52" t="s">
        <v>305</v>
      </c>
      <c r="C131" s="53" t="s">
        <v>705</v>
      </c>
      <c r="D131" s="53">
        <v>0</v>
      </c>
      <c r="E131" s="53">
        <v>0</v>
      </c>
      <c r="F131" s="54">
        <v>3.85</v>
      </c>
      <c r="G131" s="54">
        <v>2.42</v>
      </c>
      <c r="H131" s="53">
        <v>3</v>
      </c>
      <c r="I131" s="55" t="s">
        <v>992</v>
      </c>
      <c r="J131" s="48"/>
      <c r="K131" s="48"/>
      <c r="L131" s="48"/>
      <c r="M131" s="48"/>
    </row>
    <row r="132" spans="1:13" s="47" customFormat="1" ht="25.5">
      <c r="A132" s="60" t="s">
        <v>846</v>
      </c>
      <c r="B132" s="52" t="s">
        <v>847</v>
      </c>
      <c r="C132" s="53" t="s">
        <v>628</v>
      </c>
      <c r="D132" s="53">
        <v>0</v>
      </c>
      <c r="E132" s="53">
        <v>0</v>
      </c>
      <c r="F132" s="54">
        <v>1.06</v>
      </c>
      <c r="G132" s="54">
        <v>1.1499999999999999</v>
      </c>
      <c r="H132" s="53">
        <v>1</v>
      </c>
      <c r="I132" s="55" t="s">
        <v>864</v>
      </c>
      <c r="J132" s="48"/>
      <c r="K132" s="48"/>
      <c r="L132" s="48"/>
      <c r="M132" s="48"/>
    </row>
    <row r="133" spans="1:13" s="47" customFormat="1" ht="38.25">
      <c r="A133" s="62" t="s">
        <v>434</v>
      </c>
      <c r="B133" s="63" t="s">
        <v>197</v>
      </c>
      <c r="C133" s="53" t="s">
        <v>628</v>
      </c>
      <c r="D133" s="53">
        <v>0</v>
      </c>
      <c r="E133" s="53">
        <v>0</v>
      </c>
      <c r="F133" s="54">
        <v>3.12</v>
      </c>
      <c r="G133" s="54">
        <v>3.13</v>
      </c>
      <c r="H133" s="53">
        <v>2</v>
      </c>
      <c r="I133" s="65" t="s">
        <v>713</v>
      </c>
      <c r="J133" s="48"/>
      <c r="K133" s="48"/>
      <c r="L133" s="48"/>
      <c r="M133" s="48"/>
    </row>
    <row r="134" spans="1:13" s="47" customFormat="1" ht="38.25">
      <c r="A134" s="60" t="s">
        <v>435</v>
      </c>
      <c r="B134" s="52" t="s">
        <v>319</v>
      </c>
      <c r="C134" s="53" t="s">
        <v>705</v>
      </c>
      <c r="D134" s="53">
        <v>0</v>
      </c>
      <c r="E134" s="53">
        <v>0</v>
      </c>
      <c r="F134" s="54">
        <v>0.95</v>
      </c>
      <c r="G134" s="54">
        <v>0.82</v>
      </c>
      <c r="H134" s="53">
        <v>1</v>
      </c>
      <c r="I134" s="55" t="s">
        <v>816</v>
      </c>
      <c r="J134" s="48"/>
      <c r="K134" s="48"/>
      <c r="L134" s="48"/>
      <c r="M134" s="48"/>
    </row>
    <row r="135" spans="1:13" s="47" customFormat="1" ht="51">
      <c r="A135" s="62" t="s">
        <v>436</v>
      </c>
      <c r="B135" s="63" t="s">
        <v>198</v>
      </c>
      <c r="C135" s="53" t="s">
        <v>686</v>
      </c>
      <c r="D135" s="53">
        <v>0</v>
      </c>
      <c r="E135" s="53">
        <v>0</v>
      </c>
      <c r="F135" s="54">
        <v>8.18</v>
      </c>
      <c r="G135" s="54">
        <v>8.25</v>
      </c>
      <c r="H135" s="53">
        <v>7</v>
      </c>
      <c r="I135" s="55" t="s">
        <v>831</v>
      </c>
      <c r="J135" s="48"/>
      <c r="K135" s="48"/>
      <c r="L135" s="48"/>
      <c r="M135" s="48"/>
    </row>
    <row r="136" spans="1:13" s="47" customFormat="1" ht="51">
      <c r="A136" s="62" t="s">
        <v>629</v>
      </c>
      <c r="B136" s="63" t="s">
        <v>199</v>
      </c>
      <c r="C136" s="53" t="s">
        <v>628</v>
      </c>
      <c r="D136" s="53">
        <v>0</v>
      </c>
      <c r="E136" s="53">
        <v>0</v>
      </c>
      <c r="F136" s="54">
        <v>5.12</v>
      </c>
      <c r="G136" s="54">
        <v>5.18</v>
      </c>
      <c r="H136" s="53">
        <v>7</v>
      </c>
      <c r="I136" s="55" t="s">
        <v>767</v>
      </c>
      <c r="J136" s="48"/>
      <c r="K136" s="48"/>
      <c r="L136" s="48"/>
      <c r="M136" s="48"/>
    </row>
    <row r="137" spans="1:13" s="47" customFormat="1" ht="38.25">
      <c r="A137" s="62" t="s">
        <v>437</v>
      </c>
      <c r="B137" s="63" t="s">
        <v>200</v>
      </c>
      <c r="C137" s="53" t="s">
        <v>705</v>
      </c>
      <c r="D137" s="53">
        <v>1</v>
      </c>
      <c r="E137" s="53">
        <v>0</v>
      </c>
      <c r="F137" s="54">
        <v>6.83</v>
      </c>
      <c r="G137" s="54">
        <v>6.37</v>
      </c>
      <c r="H137" s="53">
        <v>3</v>
      </c>
      <c r="I137" s="55" t="s">
        <v>852</v>
      </c>
      <c r="J137" s="48"/>
      <c r="K137" s="48"/>
      <c r="L137" s="48"/>
      <c r="M137" s="48"/>
    </row>
    <row r="138" spans="1:13" s="47" customFormat="1" ht="38.25">
      <c r="A138" s="62" t="s">
        <v>438</v>
      </c>
      <c r="B138" s="63" t="s">
        <v>201</v>
      </c>
      <c r="C138" s="53" t="s">
        <v>686</v>
      </c>
      <c r="D138" s="53">
        <v>0</v>
      </c>
      <c r="E138" s="53">
        <v>1</v>
      </c>
      <c r="F138" s="54">
        <v>2.98</v>
      </c>
      <c r="G138" s="54">
        <v>3.07</v>
      </c>
      <c r="H138" s="53">
        <v>2</v>
      </c>
      <c r="I138" s="55" t="s">
        <v>832</v>
      </c>
      <c r="J138" s="48"/>
      <c r="K138" s="48"/>
      <c r="L138" s="48"/>
      <c r="M138" s="48"/>
    </row>
    <row r="139" spans="1:13" s="47" customFormat="1" ht="38.25">
      <c r="A139" s="60" t="s">
        <v>670</v>
      </c>
      <c r="B139" s="52" t="s">
        <v>670</v>
      </c>
      <c r="C139" s="53" t="s">
        <v>686</v>
      </c>
      <c r="D139" s="53">
        <v>0</v>
      </c>
      <c r="E139" s="53">
        <v>0</v>
      </c>
      <c r="F139" s="54">
        <v>3.65</v>
      </c>
      <c r="G139" s="54">
        <v>3.76</v>
      </c>
      <c r="H139" s="53">
        <v>1</v>
      </c>
      <c r="I139" s="55" t="s">
        <v>1057</v>
      </c>
      <c r="J139" s="48"/>
      <c r="K139" s="48"/>
      <c r="L139" s="48"/>
      <c r="M139" s="48"/>
    </row>
    <row r="140" spans="1:13" s="47" customFormat="1" ht="38.25">
      <c r="A140" s="60" t="s">
        <v>439</v>
      </c>
      <c r="B140" s="52" t="s">
        <v>202</v>
      </c>
      <c r="C140" s="53" t="s">
        <v>686</v>
      </c>
      <c r="D140" s="53">
        <v>0</v>
      </c>
      <c r="E140" s="53">
        <v>0</v>
      </c>
      <c r="F140" s="54">
        <v>10.92</v>
      </c>
      <c r="G140" s="54">
        <v>11.4</v>
      </c>
      <c r="H140" s="53">
        <v>5</v>
      </c>
      <c r="I140" s="55" t="s">
        <v>711</v>
      </c>
      <c r="J140" s="48"/>
      <c r="K140" s="48"/>
      <c r="L140" s="48"/>
      <c r="M140" s="48"/>
    </row>
    <row r="141" spans="1:13" s="47" customFormat="1" ht="38.25">
      <c r="A141" s="62" t="s">
        <v>440</v>
      </c>
      <c r="B141" s="63" t="s">
        <v>203</v>
      </c>
      <c r="C141" s="53" t="s">
        <v>686</v>
      </c>
      <c r="D141" s="53">
        <v>0</v>
      </c>
      <c r="E141" s="53">
        <v>1</v>
      </c>
      <c r="F141" s="54">
        <v>2.6</v>
      </c>
      <c r="G141" s="54">
        <v>2.79</v>
      </c>
      <c r="H141" s="53">
        <v>6</v>
      </c>
      <c r="I141" s="55" t="s">
        <v>833</v>
      </c>
      <c r="J141" s="48"/>
      <c r="K141" s="48"/>
      <c r="L141" s="48"/>
      <c r="M141" s="48"/>
    </row>
    <row r="142" spans="1:13" s="47" customFormat="1" ht="38.25">
      <c r="A142" s="62" t="s">
        <v>768</v>
      </c>
      <c r="B142" s="63" t="s">
        <v>769</v>
      </c>
      <c r="C142" s="53" t="s">
        <v>686</v>
      </c>
      <c r="D142" s="53">
        <v>0</v>
      </c>
      <c r="E142" s="53">
        <v>0</v>
      </c>
      <c r="F142" s="54">
        <v>4.1500000000000004</v>
      </c>
      <c r="G142" s="54">
        <v>3.79</v>
      </c>
      <c r="H142" s="53">
        <v>2</v>
      </c>
      <c r="I142" s="55" t="s">
        <v>834</v>
      </c>
      <c r="J142" s="48"/>
      <c r="K142" s="48"/>
      <c r="L142" s="48"/>
      <c r="M142" s="48"/>
    </row>
    <row r="143" spans="1:13" s="47" customFormat="1" ht="51">
      <c r="A143" s="62" t="s">
        <v>441</v>
      </c>
      <c r="B143" s="63" t="s">
        <v>204</v>
      </c>
      <c r="C143" s="53" t="s">
        <v>705</v>
      </c>
      <c r="D143" s="53">
        <v>0</v>
      </c>
      <c r="E143" s="53">
        <v>0</v>
      </c>
      <c r="F143" s="54">
        <v>4.22</v>
      </c>
      <c r="G143" s="54">
        <v>4.12</v>
      </c>
      <c r="H143" s="53">
        <v>7</v>
      </c>
      <c r="I143" s="55" t="s">
        <v>1058</v>
      </c>
      <c r="J143" s="48"/>
      <c r="K143" s="48"/>
      <c r="L143" s="48"/>
      <c r="M143" s="48"/>
    </row>
    <row r="144" spans="1:13" s="47" customFormat="1" ht="51">
      <c r="A144" s="66" t="s">
        <v>442</v>
      </c>
      <c r="B144" s="52" t="s">
        <v>323</v>
      </c>
      <c r="C144" s="53" t="s">
        <v>705</v>
      </c>
      <c r="D144" s="53">
        <v>0</v>
      </c>
      <c r="E144" s="53">
        <v>0</v>
      </c>
      <c r="F144" s="54">
        <v>2.4900000000000002</v>
      </c>
      <c r="G144" s="54">
        <v>2.13</v>
      </c>
      <c r="H144" s="53">
        <v>6</v>
      </c>
      <c r="I144" s="55" t="s">
        <v>883</v>
      </c>
      <c r="J144" s="48"/>
      <c r="K144" s="48"/>
      <c r="L144" s="48"/>
      <c r="M144" s="48"/>
    </row>
    <row r="145" spans="1:13" s="47" customFormat="1" ht="38.25">
      <c r="A145" s="72" t="s">
        <v>884</v>
      </c>
      <c r="B145" s="63" t="s">
        <v>205</v>
      </c>
      <c r="C145" s="53" t="s">
        <v>686</v>
      </c>
      <c r="D145" s="53">
        <v>0</v>
      </c>
      <c r="E145" s="53">
        <v>0</v>
      </c>
      <c r="F145" s="54">
        <v>4.6900000000000004</v>
      </c>
      <c r="G145" s="54">
        <v>4.76</v>
      </c>
      <c r="H145" s="53">
        <v>3</v>
      </c>
      <c r="I145" s="55" t="s">
        <v>1035</v>
      </c>
      <c r="J145" s="48"/>
      <c r="K145" s="48"/>
      <c r="L145" s="48"/>
      <c r="M145" s="48"/>
    </row>
    <row r="146" spans="1:13" s="47" customFormat="1" ht="38.25">
      <c r="A146" s="60" t="s">
        <v>590</v>
      </c>
      <c r="B146" s="52" t="s">
        <v>591</v>
      </c>
      <c r="C146" s="53" t="s">
        <v>686</v>
      </c>
      <c r="D146" s="53">
        <v>0</v>
      </c>
      <c r="E146" s="53">
        <v>0</v>
      </c>
      <c r="F146" s="54">
        <v>2.79</v>
      </c>
      <c r="G146" s="54">
        <v>2.88</v>
      </c>
      <c r="H146" s="53">
        <v>2</v>
      </c>
      <c r="I146" s="55" t="s">
        <v>730</v>
      </c>
      <c r="J146" s="48"/>
      <c r="K146" s="48"/>
      <c r="L146" s="48"/>
      <c r="M146" s="48"/>
    </row>
    <row r="147" spans="1:13" s="47" customFormat="1" ht="38.25">
      <c r="A147" s="67" t="s">
        <v>443</v>
      </c>
      <c r="B147" s="68" t="s">
        <v>206</v>
      </c>
      <c r="C147" s="53" t="s">
        <v>686</v>
      </c>
      <c r="D147" s="53">
        <v>0</v>
      </c>
      <c r="E147" s="53">
        <v>1</v>
      </c>
      <c r="F147" s="54">
        <v>3.21</v>
      </c>
      <c r="G147" s="54">
        <v>3.11</v>
      </c>
      <c r="H147" s="53">
        <v>2</v>
      </c>
      <c r="I147" s="55" t="s">
        <v>961</v>
      </c>
      <c r="J147" s="48"/>
      <c r="K147" s="48"/>
      <c r="L147" s="48"/>
      <c r="M147" s="48"/>
    </row>
    <row r="148" spans="1:13" s="47" customFormat="1" ht="38.25">
      <c r="A148" s="67" t="s">
        <v>688</v>
      </c>
      <c r="B148" s="68" t="s">
        <v>689</v>
      </c>
      <c r="C148" s="53" t="s">
        <v>705</v>
      </c>
      <c r="D148" s="53">
        <v>0</v>
      </c>
      <c r="E148" s="53">
        <v>0</v>
      </c>
      <c r="F148" s="54">
        <v>3.19</v>
      </c>
      <c r="G148" s="54">
        <v>3.04</v>
      </c>
      <c r="H148" s="53">
        <v>5</v>
      </c>
      <c r="I148" s="55" t="s">
        <v>927</v>
      </c>
      <c r="J148" s="48"/>
      <c r="K148" s="48"/>
      <c r="L148" s="48"/>
      <c r="M148" s="48"/>
    </row>
    <row r="149" spans="1:13" s="47" customFormat="1" ht="25.5">
      <c r="A149" s="60" t="s">
        <v>604</v>
      </c>
      <c r="B149" s="52" t="s">
        <v>605</v>
      </c>
      <c r="C149" s="53" t="s">
        <v>686</v>
      </c>
      <c r="D149" s="53">
        <v>0</v>
      </c>
      <c r="E149" s="53">
        <v>0</v>
      </c>
      <c r="F149" s="54">
        <v>6.85</v>
      </c>
      <c r="G149" s="54">
        <v>7.51</v>
      </c>
      <c r="H149" s="53">
        <v>1</v>
      </c>
      <c r="I149" s="55" t="s">
        <v>1002</v>
      </c>
      <c r="J149" s="48"/>
      <c r="K149" s="48"/>
      <c r="L149" s="48"/>
      <c r="M149" s="48"/>
    </row>
    <row r="150" spans="1:13" s="47" customFormat="1" ht="25.5">
      <c r="A150" s="60" t="s">
        <v>681</v>
      </c>
      <c r="B150" s="52" t="s">
        <v>682</v>
      </c>
      <c r="C150" s="53" t="s">
        <v>628</v>
      </c>
      <c r="D150" s="53">
        <v>0</v>
      </c>
      <c r="E150" s="53">
        <v>0</v>
      </c>
      <c r="F150" s="54">
        <v>5.83</v>
      </c>
      <c r="G150" s="54">
        <v>6</v>
      </c>
      <c r="H150" s="53">
        <v>2</v>
      </c>
      <c r="I150" s="55" t="s">
        <v>928</v>
      </c>
      <c r="J150" s="48"/>
      <c r="K150" s="48"/>
      <c r="L150" s="48"/>
      <c r="M150" s="48"/>
    </row>
    <row r="151" spans="1:13" s="47" customFormat="1" ht="38.25">
      <c r="A151" s="60" t="s">
        <v>697</v>
      </c>
      <c r="B151" s="52" t="s">
        <v>698</v>
      </c>
      <c r="C151" s="53" t="s">
        <v>628</v>
      </c>
      <c r="D151" s="53">
        <v>0</v>
      </c>
      <c r="E151" s="53">
        <v>0</v>
      </c>
      <c r="F151" s="54">
        <v>0.44</v>
      </c>
      <c r="G151" s="54">
        <v>0.44</v>
      </c>
      <c r="H151" s="53">
        <v>1</v>
      </c>
      <c r="I151" s="55" t="s">
        <v>821</v>
      </c>
      <c r="J151" s="48"/>
      <c r="K151" s="48"/>
      <c r="L151" s="48"/>
      <c r="M151" s="48"/>
    </row>
    <row r="152" spans="1:13" s="47" customFormat="1" ht="38.25">
      <c r="A152" s="60" t="s">
        <v>575</v>
      </c>
      <c r="B152" s="52" t="s">
        <v>576</v>
      </c>
      <c r="C152" s="53" t="s">
        <v>686</v>
      </c>
      <c r="D152" s="53">
        <v>0</v>
      </c>
      <c r="E152" s="53">
        <v>0</v>
      </c>
      <c r="F152" s="54">
        <v>4.79</v>
      </c>
      <c r="G152" s="54">
        <v>5.22</v>
      </c>
      <c r="H152" s="53">
        <v>4</v>
      </c>
      <c r="I152" s="55" t="s">
        <v>853</v>
      </c>
      <c r="J152" s="48"/>
      <c r="K152" s="48"/>
      <c r="L152" s="48"/>
      <c r="M152" s="48"/>
    </row>
    <row r="153" spans="1:13" s="47" customFormat="1" ht="38.25">
      <c r="A153" s="67" t="s">
        <v>444</v>
      </c>
      <c r="B153" s="68" t="s">
        <v>207</v>
      </c>
      <c r="C153" s="53" t="s">
        <v>686</v>
      </c>
      <c r="D153" s="53">
        <v>0</v>
      </c>
      <c r="E153" s="53">
        <v>0</v>
      </c>
      <c r="F153" s="54">
        <v>8.99</v>
      </c>
      <c r="G153" s="54">
        <v>9.0299999999999994</v>
      </c>
      <c r="H153" s="53">
        <v>7</v>
      </c>
      <c r="I153" s="55" t="s">
        <v>780</v>
      </c>
      <c r="J153" s="48"/>
      <c r="K153" s="48"/>
      <c r="L153" s="48"/>
      <c r="M153" s="48"/>
    </row>
    <row r="154" spans="1:13" s="47" customFormat="1" ht="38.25">
      <c r="A154" s="66" t="s">
        <v>646</v>
      </c>
      <c r="B154" s="52" t="s">
        <v>647</v>
      </c>
      <c r="C154" s="53" t="s">
        <v>686</v>
      </c>
      <c r="D154" s="53">
        <v>0</v>
      </c>
      <c r="E154" s="53">
        <v>0</v>
      </c>
      <c r="F154" s="54">
        <v>1.75</v>
      </c>
      <c r="G154" s="54">
        <v>1.52</v>
      </c>
      <c r="H154" s="53">
        <v>1</v>
      </c>
      <c r="I154" s="55" t="s">
        <v>898</v>
      </c>
      <c r="J154" s="48"/>
      <c r="K154" s="48"/>
      <c r="L154" s="48"/>
      <c r="M154" s="48"/>
    </row>
    <row r="155" spans="1:13" s="47" customFormat="1" ht="51">
      <c r="A155" s="62" t="s">
        <v>445</v>
      </c>
      <c r="B155" s="63" t="s">
        <v>208</v>
      </c>
      <c r="C155" s="53" t="s">
        <v>686</v>
      </c>
      <c r="D155" s="53">
        <v>0</v>
      </c>
      <c r="E155" s="53">
        <v>1</v>
      </c>
      <c r="F155" s="54">
        <v>3.55</v>
      </c>
      <c r="G155" s="54">
        <v>3.5</v>
      </c>
      <c r="H155" s="53">
        <v>6</v>
      </c>
      <c r="I155" s="55" t="s">
        <v>1046</v>
      </c>
      <c r="J155" s="48"/>
      <c r="K155" s="48"/>
      <c r="L155" s="48"/>
      <c r="M155" s="48"/>
    </row>
    <row r="156" spans="1:13" s="47" customFormat="1" ht="25.5">
      <c r="A156" s="72" t="s">
        <v>446</v>
      </c>
      <c r="B156" s="63" t="s">
        <v>209</v>
      </c>
      <c r="C156" s="53" t="s">
        <v>686</v>
      </c>
      <c r="D156" s="53">
        <v>0</v>
      </c>
      <c r="E156" s="53">
        <v>0</v>
      </c>
      <c r="F156" s="54">
        <v>2.2400000000000002</v>
      </c>
      <c r="G156" s="54">
        <v>2.4900000000000002</v>
      </c>
      <c r="H156" s="53">
        <v>3</v>
      </c>
      <c r="I156" s="55" t="s">
        <v>906</v>
      </c>
      <c r="J156" s="48"/>
      <c r="K156" s="48"/>
      <c r="L156" s="48"/>
      <c r="M156" s="48"/>
    </row>
    <row r="157" spans="1:13" s="47" customFormat="1" ht="25.5">
      <c r="A157" s="60" t="s">
        <v>596</v>
      </c>
      <c r="B157" s="52" t="s">
        <v>597</v>
      </c>
      <c r="C157" s="53" t="s">
        <v>686</v>
      </c>
      <c r="D157" s="53">
        <v>0</v>
      </c>
      <c r="E157" s="53">
        <v>0</v>
      </c>
      <c r="F157" s="54">
        <v>0.9</v>
      </c>
      <c r="G157" s="54">
        <v>0.9</v>
      </c>
      <c r="H157" s="53">
        <v>1</v>
      </c>
      <c r="I157" s="55" t="s">
        <v>1003</v>
      </c>
      <c r="J157" s="48"/>
      <c r="K157" s="48"/>
      <c r="L157" s="48"/>
      <c r="M157" s="48"/>
    </row>
    <row r="158" spans="1:13" s="47" customFormat="1" ht="25.5">
      <c r="A158" s="60" t="s">
        <v>447</v>
      </c>
      <c r="B158" s="52" t="s">
        <v>327</v>
      </c>
      <c r="C158" s="53" t="s">
        <v>628</v>
      </c>
      <c r="D158" s="53">
        <v>0</v>
      </c>
      <c r="E158" s="53">
        <v>0</v>
      </c>
      <c r="F158" s="54">
        <v>3</v>
      </c>
      <c r="G158" s="54">
        <v>3</v>
      </c>
      <c r="H158" s="53">
        <v>1</v>
      </c>
      <c r="I158" s="55" t="s">
        <v>854</v>
      </c>
      <c r="J158" s="48"/>
      <c r="K158" s="48"/>
      <c r="L158" s="48"/>
      <c r="M158" s="48"/>
    </row>
    <row r="159" spans="1:13" s="47" customFormat="1" ht="38.25">
      <c r="A159" s="60" t="s">
        <v>848</v>
      </c>
      <c r="B159" s="52" t="s">
        <v>849</v>
      </c>
      <c r="C159" s="53" t="s">
        <v>628</v>
      </c>
      <c r="D159" s="53">
        <v>0</v>
      </c>
      <c r="E159" s="53">
        <v>0</v>
      </c>
      <c r="F159" s="54">
        <v>3.66</v>
      </c>
      <c r="G159" s="54">
        <v>3.79</v>
      </c>
      <c r="H159" s="53">
        <v>6</v>
      </c>
      <c r="I159" s="55" t="s">
        <v>855</v>
      </c>
      <c r="J159" s="48"/>
      <c r="K159" s="48"/>
      <c r="L159" s="48"/>
      <c r="M159" s="48"/>
    </row>
    <row r="160" spans="1:13" s="47" customFormat="1" ht="38.25">
      <c r="A160" s="66" t="s">
        <v>448</v>
      </c>
      <c r="B160" s="52" t="s">
        <v>342</v>
      </c>
      <c r="C160" s="53" t="s">
        <v>705</v>
      </c>
      <c r="D160" s="53">
        <v>1</v>
      </c>
      <c r="E160" s="53">
        <v>0</v>
      </c>
      <c r="F160" s="54">
        <v>0.09</v>
      </c>
      <c r="G160" s="54">
        <v>0.08</v>
      </c>
      <c r="H160" s="53">
        <v>1</v>
      </c>
      <c r="I160" s="55" t="s">
        <v>893</v>
      </c>
      <c r="J160" s="48"/>
      <c r="K160" s="48"/>
      <c r="L160" s="48"/>
      <c r="M160" s="48"/>
    </row>
    <row r="161" spans="1:13" s="47" customFormat="1" ht="51">
      <c r="A161" s="73" t="s">
        <v>449</v>
      </c>
      <c r="B161" s="68" t="s">
        <v>210</v>
      </c>
      <c r="C161" s="53" t="s">
        <v>705</v>
      </c>
      <c r="D161" s="53">
        <v>1</v>
      </c>
      <c r="E161" s="53">
        <v>0</v>
      </c>
      <c r="F161" s="54">
        <v>6.55</v>
      </c>
      <c r="G161" s="54">
        <v>6.31</v>
      </c>
      <c r="H161" s="53">
        <v>8</v>
      </c>
      <c r="I161" s="55" t="s">
        <v>885</v>
      </c>
      <c r="J161" s="48"/>
      <c r="K161" s="48"/>
      <c r="L161" s="48"/>
      <c r="M161" s="48"/>
    </row>
    <row r="162" spans="1:13" s="47" customFormat="1" ht="38.25">
      <c r="A162" s="60" t="s">
        <v>594</v>
      </c>
      <c r="B162" s="52" t="s">
        <v>595</v>
      </c>
      <c r="C162" s="53" t="s">
        <v>686</v>
      </c>
      <c r="D162" s="53">
        <v>0</v>
      </c>
      <c r="E162" s="53">
        <v>0</v>
      </c>
      <c r="F162" s="54">
        <v>1.58</v>
      </c>
      <c r="G162" s="54">
        <v>1.78</v>
      </c>
      <c r="H162" s="53">
        <v>3</v>
      </c>
      <c r="I162" s="55" t="s">
        <v>951</v>
      </c>
      <c r="J162" s="48"/>
      <c r="K162" s="48"/>
      <c r="L162" s="48"/>
      <c r="M162" s="48"/>
    </row>
    <row r="163" spans="1:13" s="47" customFormat="1" ht="38.25">
      <c r="A163" s="62" t="s">
        <v>450</v>
      </c>
      <c r="B163" s="63" t="s">
        <v>211</v>
      </c>
      <c r="C163" s="53" t="s">
        <v>628</v>
      </c>
      <c r="D163" s="53">
        <v>0</v>
      </c>
      <c r="E163" s="53">
        <v>0</v>
      </c>
      <c r="F163" s="54">
        <v>4.7300000000000004</v>
      </c>
      <c r="G163" s="54">
        <v>4.79</v>
      </c>
      <c r="H163" s="53">
        <v>6</v>
      </c>
      <c r="I163" s="55" t="s">
        <v>929</v>
      </c>
      <c r="J163" s="48"/>
      <c r="K163" s="48"/>
      <c r="L163" s="48"/>
      <c r="M163" s="48"/>
    </row>
    <row r="164" spans="1:13" s="47" customFormat="1" ht="38.25">
      <c r="A164" s="62" t="s">
        <v>451</v>
      </c>
      <c r="B164" s="63" t="s">
        <v>212</v>
      </c>
      <c r="C164" s="53" t="s">
        <v>628</v>
      </c>
      <c r="D164" s="53">
        <v>0</v>
      </c>
      <c r="E164" s="53">
        <v>0</v>
      </c>
      <c r="F164" s="54">
        <v>13.41</v>
      </c>
      <c r="G164" s="54">
        <v>13.96</v>
      </c>
      <c r="H164" s="53">
        <v>7</v>
      </c>
      <c r="I164" s="55" t="s">
        <v>787</v>
      </c>
      <c r="J164" s="48"/>
      <c r="K164" s="48"/>
      <c r="L164" s="48"/>
      <c r="M164" s="48"/>
    </row>
    <row r="165" spans="1:13" s="47" customFormat="1" ht="38.25">
      <c r="A165" s="62" t="s">
        <v>452</v>
      </c>
      <c r="B165" s="63" t="s">
        <v>213</v>
      </c>
      <c r="C165" s="53" t="s">
        <v>628</v>
      </c>
      <c r="D165" s="53">
        <v>0</v>
      </c>
      <c r="E165" s="53">
        <v>0</v>
      </c>
      <c r="F165" s="54">
        <v>9.34</v>
      </c>
      <c r="G165" s="54">
        <v>10.46</v>
      </c>
      <c r="H165" s="53">
        <v>5</v>
      </c>
      <c r="I165" s="55" t="s">
        <v>725</v>
      </c>
      <c r="J165" s="48"/>
      <c r="K165" s="48"/>
      <c r="L165" s="48"/>
      <c r="M165" s="48"/>
    </row>
    <row r="166" spans="1:13" s="47" customFormat="1" ht="38.25">
      <c r="A166" s="62" t="s">
        <v>331</v>
      </c>
      <c r="B166" s="63" t="s">
        <v>331</v>
      </c>
      <c r="C166" s="53" t="s">
        <v>705</v>
      </c>
      <c r="D166" s="53">
        <v>0</v>
      </c>
      <c r="E166" s="53">
        <v>0</v>
      </c>
      <c r="F166" s="54">
        <v>5.86</v>
      </c>
      <c r="G166" s="54">
        <v>5.32</v>
      </c>
      <c r="H166" s="53">
        <v>3</v>
      </c>
      <c r="I166" s="55" t="s">
        <v>797</v>
      </c>
      <c r="J166" s="48"/>
      <c r="K166" s="48"/>
      <c r="L166" s="48"/>
      <c r="M166" s="48"/>
    </row>
    <row r="167" spans="1:13" s="47" customFormat="1" ht="38.25">
      <c r="A167" s="67" t="s">
        <v>453</v>
      </c>
      <c r="B167" s="68" t="s">
        <v>214</v>
      </c>
      <c r="C167" s="53" t="s">
        <v>705</v>
      </c>
      <c r="D167" s="53">
        <v>0</v>
      </c>
      <c r="E167" s="53">
        <v>2</v>
      </c>
      <c r="F167" s="54">
        <v>12.65</v>
      </c>
      <c r="G167" s="54">
        <v>12.49</v>
      </c>
      <c r="H167" s="53">
        <v>4</v>
      </c>
      <c r="I167" s="55" t="s">
        <v>798</v>
      </c>
      <c r="J167" s="48"/>
      <c r="K167" s="48"/>
      <c r="L167" s="48"/>
      <c r="M167" s="48"/>
    </row>
    <row r="168" spans="1:13" s="47" customFormat="1" ht="38.25">
      <c r="A168" s="62" t="s">
        <v>454</v>
      </c>
      <c r="B168" s="63" t="s">
        <v>215</v>
      </c>
      <c r="C168" s="53" t="s">
        <v>705</v>
      </c>
      <c r="D168" s="53">
        <v>0</v>
      </c>
      <c r="E168" s="53">
        <v>0</v>
      </c>
      <c r="F168" s="54">
        <v>2.4</v>
      </c>
      <c r="G168" s="54">
        <v>2.1</v>
      </c>
      <c r="H168" s="53">
        <v>1</v>
      </c>
      <c r="I168" s="55" t="s">
        <v>772</v>
      </c>
      <c r="J168" s="48"/>
      <c r="K168" s="48"/>
      <c r="L168" s="48"/>
      <c r="M168" s="48"/>
    </row>
    <row r="169" spans="1:13" s="47" customFormat="1" ht="51">
      <c r="A169" s="72" t="s">
        <v>455</v>
      </c>
      <c r="B169" s="63" t="s">
        <v>216</v>
      </c>
      <c r="C169" s="53" t="s">
        <v>686</v>
      </c>
      <c r="D169" s="53">
        <v>0</v>
      </c>
      <c r="E169" s="53">
        <v>1</v>
      </c>
      <c r="F169" s="54">
        <v>2.0699999999999998</v>
      </c>
      <c r="G169" s="54">
        <v>1.85</v>
      </c>
      <c r="H169" s="53">
        <v>3</v>
      </c>
      <c r="I169" s="55" t="s">
        <v>899</v>
      </c>
      <c r="J169" s="48"/>
      <c r="K169" s="48"/>
      <c r="L169" s="48"/>
      <c r="M169" s="48"/>
    </row>
    <row r="170" spans="1:13" s="47" customFormat="1" ht="51">
      <c r="A170" s="60" t="s">
        <v>456</v>
      </c>
      <c r="B170" s="52" t="s">
        <v>313</v>
      </c>
      <c r="C170" s="53" t="s">
        <v>705</v>
      </c>
      <c r="D170" s="53">
        <v>0</v>
      </c>
      <c r="E170" s="53">
        <v>0</v>
      </c>
      <c r="F170" s="54">
        <v>21.03</v>
      </c>
      <c r="G170" s="54">
        <v>19.79</v>
      </c>
      <c r="H170" s="53">
        <v>7</v>
      </c>
      <c r="I170" s="55" t="s">
        <v>728</v>
      </c>
      <c r="J170" s="48"/>
      <c r="K170" s="48"/>
      <c r="L170" s="48"/>
      <c r="M170" s="48"/>
    </row>
    <row r="171" spans="1:13" s="47" customFormat="1" ht="38.25">
      <c r="A171" s="60" t="s">
        <v>684</v>
      </c>
      <c r="B171" s="52" t="s">
        <v>685</v>
      </c>
      <c r="C171" s="53" t="s">
        <v>628</v>
      </c>
      <c r="D171" s="61">
        <v>0</v>
      </c>
      <c r="E171" s="61">
        <v>0</v>
      </c>
      <c r="F171" s="54">
        <v>46.71</v>
      </c>
      <c r="G171" s="54">
        <v>47.04</v>
      </c>
      <c r="H171" s="53">
        <v>5</v>
      </c>
      <c r="I171" s="55" t="s">
        <v>727</v>
      </c>
      <c r="J171" s="48"/>
      <c r="K171" s="48"/>
      <c r="L171" s="48"/>
      <c r="M171" s="48"/>
    </row>
    <row r="172" spans="1:13" s="47" customFormat="1" ht="38.25">
      <c r="A172" s="62" t="s">
        <v>457</v>
      </c>
      <c r="B172" s="63" t="s">
        <v>217</v>
      </c>
      <c r="C172" s="53" t="s">
        <v>705</v>
      </c>
      <c r="D172" s="53">
        <v>0</v>
      </c>
      <c r="E172" s="53">
        <v>0</v>
      </c>
      <c r="F172" s="54">
        <v>2.21</v>
      </c>
      <c r="G172" s="54">
        <v>1.93</v>
      </c>
      <c r="H172" s="53">
        <v>4</v>
      </c>
      <c r="I172" s="55" t="s">
        <v>993</v>
      </c>
      <c r="J172" s="48"/>
      <c r="K172" s="48"/>
      <c r="L172" s="48"/>
      <c r="M172" s="48"/>
    </row>
    <row r="173" spans="1:13" s="47" customFormat="1" ht="51">
      <c r="A173" s="62" t="s">
        <v>458</v>
      </c>
      <c r="B173" s="63" t="s">
        <v>218</v>
      </c>
      <c r="C173" s="53" t="s">
        <v>705</v>
      </c>
      <c r="D173" s="53">
        <v>0</v>
      </c>
      <c r="E173" s="53">
        <v>0</v>
      </c>
      <c r="F173" s="54">
        <v>25.4</v>
      </c>
      <c r="G173" s="54">
        <v>24.88</v>
      </c>
      <c r="H173" s="53">
        <v>8</v>
      </c>
      <c r="I173" s="55" t="s">
        <v>750</v>
      </c>
      <c r="J173" s="48"/>
      <c r="K173" s="48"/>
      <c r="L173" s="48"/>
      <c r="M173" s="48"/>
    </row>
    <row r="174" spans="1:13" s="47" customFormat="1" ht="38.25">
      <c r="A174" s="62" t="s">
        <v>700</v>
      </c>
      <c r="B174" s="63" t="s">
        <v>699</v>
      </c>
      <c r="C174" s="53" t="s">
        <v>628</v>
      </c>
      <c r="D174" s="53">
        <v>0</v>
      </c>
      <c r="E174" s="53">
        <v>0</v>
      </c>
      <c r="F174" s="54">
        <v>3.17</v>
      </c>
      <c r="G174" s="54">
        <v>3.32</v>
      </c>
      <c r="H174" s="53">
        <v>1</v>
      </c>
      <c r="I174" s="55" t="s">
        <v>822</v>
      </c>
      <c r="J174" s="48"/>
      <c r="K174" s="48"/>
      <c r="L174" s="48"/>
      <c r="M174" s="48"/>
    </row>
    <row r="175" spans="1:13" s="47" customFormat="1" ht="25.5">
      <c r="A175" s="60" t="s">
        <v>608</v>
      </c>
      <c r="B175" s="52" t="s">
        <v>609</v>
      </c>
      <c r="C175" s="53" t="s">
        <v>686</v>
      </c>
      <c r="D175" s="53">
        <v>0</v>
      </c>
      <c r="E175" s="53">
        <v>0</v>
      </c>
      <c r="F175" s="54">
        <v>1.27</v>
      </c>
      <c r="G175" s="54">
        <v>1.17</v>
      </c>
      <c r="H175" s="53">
        <v>1</v>
      </c>
      <c r="I175" s="55" t="s">
        <v>952</v>
      </c>
      <c r="J175" s="48"/>
      <c r="K175" s="48"/>
      <c r="L175" s="48"/>
      <c r="M175" s="48"/>
    </row>
    <row r="176" spans="1:13" s="47" customFormat="1" ht="25.5">
      <c r="A176" s="60" t="s">
        <v>963</v>
      </c>
      <c r="B176" s="52" t="s">
        <v>964</v>
      </c>
      <c r="C176" s="53" t="s">
        <v>705</v>
      </c>
      <c r="D176" s="53">
        <v>0</v>
      </c>
      <c r="E176" s="53">
        <v>0</v>
      </c>
      <c r="F176" s="53">
        <v>0.22</v>
      </c>
      <c r="G176" s="54">
        <v>0.2</v>
      </c>
      <c r="H176" s="53">
        <v>1</v>
      </c>
      <c r="I176" s="55" t="s">
        <v>975</v>
      </c>
      <c r="J176" s="48"/>
      <c r="K176" s="48"/>
      <c r="L176" s="48"/>
      <c r="M176" s="48"/>
    </row>
    <row r="177" spans="1:13" s="47" customFormat="1" ht="38.25">
      <c r="A177" s="67" t="s">
        <v>459</v>
      </c>
      <c r="B177" s="68" t="s">
        <v>219</v>
      </c>
      <c r="C177" s="53" t="s">
        <v>686</v>
      </c>
      <c r="D177" s="53">
        <v>0</v>
      </c>
      <c r="E177" s="53">
        <v>0</v>
      </c>
      <c r="F177" s="54">
        <v>16.98</v>
      </c>
      <c r="G177" s="54">
        <v>17.260000000000002</v>
      </c>
      <c r="H177" s="53">
        <v>6</v>
      </c>
      <c r="I177" s="55" t="s">
        <v>1004</v>
      </c>
      <c r="J177" s="48"/>
      <c r="K177" s="48"/>
      <c r="L177" s="48"/>
      <c r="M177" s="48"/>
    </row>
    <row r="178" spans="1:13" s="47" customFormat="1" ht="25.5">
      <c r="A178" s="60" t="s">
        <v>644</v>
      </c>
      <c r="B178" s="52" t="s">
        <v>645</v>
      </c>
      <c r="C178" s="53" t="s">
        <v>628</v>
      </c>
      <c r="D178" s="53">
        <v>0</v>
      </c>
      <c r="E178" s="53">
        <v>0</v>
      </c>
      <c r="F178" s="54">
        <v>2.6</v>
      </c>
      <c r="G178" s="54">
        <v>2.75</v>
      </c>
      <c r="H178" s="53">
        <v>1</v>
      </c>
      <c r="I178" s="55" t="s">
        <v>865</v>
      </c>
      <c r="J178" s="48"/>
      <c r="K178" s="48"/>
      <c r="L178" s="48"/>
      <c r="M178" s="48"/>
    </row>
    <row r="179" spans="1:13" s="47" customFormat="1" ht="51">
      <c r="A179" s="60" t="s">
        <v>610</v>
      </c>
      <c r="B179" s="52" t="s">
        <v>611</v>
      </c>
      <c r="C179" s="53" t="s">
        <v>686</v>
      </c>
      <c r="D179" s="53">
        <v>1</v>
      </c>
      <c r="E179" s="53">
        <v>0</v>
      </c>
      <c r="F179" s="54">
        <v>8.7899999999999991</v>
      </c>
      <c r="G179" s="54">
        <v>8.59</v>
      </c>
      <c r="H179" s="53">
        <v>6</v>
      </c>
      <c r="I179" s="55" t="s">
        <v>817</v>
      </c>
      <c r="J179" s="48"/>
      <c r="K179" s="48"/>
      <c r="L179" s="48"/>
      <c r="M179" s="48"/>
    </row>
    <row r="180" spans="1:13" s="47" customFormat="1" ht="25.5">
      <c r="A180" s="60" t="s">
        <v>1095</v>
      </c>
      <c r="B180" s="52" t="s">
        <v>1096</v>
      </c>
      <c r="C180" s="53" t="s">
        <v>686</v>
      </c>
      <c r="D180" s="53">
        <v>0</v>
      </c>
      <c r="E180" s="53">
        <v>0</v>
      </c>
      <c r="F180" s="54">
        <v>0.68</v>
      </c>
      <c r="G180" s="54">
        <v>0.86</v>
      </c>
      <c r="H180" s="53">
        <v>1</v>
      </c>
      <c r="I180" s="55" t="s">
        <v>1097</v>
      </c>
      <c r="J180" s="48"/>
      <c r="K180" s="48"/>
      <c r="L180" s="48"/>
      <c r="M180" s="48"/>
    </row>
    <row r="181" spans="1:13" s="47" customFormat="1" ht="51">
      <c r="A181" s="60" t="s">
        <v>679</v>
      </c>
      <c r="B181" s="52" t="s">
        <v>680</v>
      </c>
      <c r="C181" s="53" t="s">
        <v>628</v>
      </c>
      <c r="D181" s="53">
        <v>0</v>
      </c>
      <c r="E181" s="53">
        <v>1</v>
      </c>
      <c r="F181" s="54">
        <v>4.53</v>
      </c>
      <c r="G181" s="54">
        <v>4.7699999999999996</v>
      </c>
      <c r="H181" s="53">
        <v>3</v>
      </c>
      <c r="I181" s="55" t="s">
        <v>930</v>
      </c>
      <c r="J181" s="48"/>
      <c r="K181" s="48"/>
      <c r="L181" s="48"/>
      <c r="M181" s="48"/>
    </row>
    <row r="182" spans="1:13" s="47" customFormat="1" ht="38.25">
      <c r="A182" s="62" t="s">
        <v>460</v>
      </c>
      <c r="B182" s="63" t="s">
        <v>220</v>
      </c>
      <c r="C182" s="53" t="s">
        <v>686</v>
      </c>
      <c r="D182" s="53">
        <v>0</v>
      </c>
      <c r="E182" s="53">
        <v>0</v>
      </c>
      <c r="F182" s="54">
        <v>5.73</v>
      </c>
      <c r="G182" s="54">
        <v>5.77</v>
      </c>
      <c r="H182" s="53">
        <v>6</v>
      </c>
      <c r="I182" s="55" t="s">
        <v>1062</v>
      </c>
      <c r="J182" s="48"/>
      <c r="K182" s="48"/>
      <c r="L182" s="48"/>
      <c r="M182" s="48"/>
    </row>
    <row r="183" spans="1:13" s="47" customFormat="1" ht="51">
      <c r="A183" s="62" t="s">
        <v>461</v>
      </c>
      <c r="B183" s="63" t="s">
        <v>221</v>
      </c>
      <c r="C183" s="54" t="s">
        <v>686</v>
      </c>
      <c r="D183" s="69">
        <v>1</v>
      </c>
      <c r="E183" s="69">
        <v>0</v>
      </c>
      <c r="F183" s="54">
        <v>27.08</v>
      </c>
      <c r="G183" s="54">
        <v>27.11</v>
      </c>
      <c r="H183" s="53">
        <v>6</v>
      </c>
      <c r="I183" s="55" t="s">
        <v>738</v>
      </c>
      <c r="J183" s="48"/>
      <c r="K183" s="48"/>
      <c r="L183" s="48"/>
      <c r="M183" s="48"/>
    </row>
    <row r="184" spans="1:13" s="47" customFormat="1" ht="51">
      <c r="A184" s="62" t="s">
        <v>462</v>
      </c>
      <c r="B184" s="63" t="s">
        <v>222</v>
      </c>
      <c r="C184" s="53" t="s">
        <v>705</v>
      </c>
      <c r="D184" s="53">
        <v>1</v>
      </c>
      <c r="E184" s="53">
        <v>0</v>
      </c>
      <c r="F184" s="54">
        <v>3.4</v>
      </c>
      <c r="G184" s="54">
        <v>3.27</v>
      </c>
      <c r="H184" s="53">
        <v>8</v>
      </c>
      <c r="I184" s="55" t="s">
        <v>1024</v>
      </c>
      <c r="J184" s="48"/>
      <c r="K184" s="48"/>
      <c r="L184" s="48"/>
      <c r="M184" s="48"/>
    </row>
    <row r="185" spans="1:13" s="47" customFormat="1" ht="38.25">
      <c r="A185" s="67" t="s">
        <v>463</v>
      </c>
      <c r="B185" s="68" t="s">
        <v>223</v>
      </c>
      <c r="C185" s="53" t="s">
        <v>705</v>
      </c>
      <c r="D185" s="53">
        <v>0</v>
      </c>
      <c r="E185" s="53">
        <v>0</v>
      </c>
      <c r="F185" s="54">
        <v>1.8</v>
      </c>
      <c r="G185" s="54">
        <v>1.31</v>
      </c>
      <c r="H185" s="53">
        <v>2</v>
      </c>
      <c r="I185" s="55" t="s">
        <v>722</v>
      </c>
      <c r="J185" s="48"/>
      <c r="K185" s="48"/>
      <c r="L185" s="48"/>
      <c r="M185" s="48"/>
    </row>
    <row r="186" spans="1:13" s="47" customFormat="1" ht="51">
      <c r="A186" s="72" t="s">
        <v>464</v>
      </c>
      <c r="B186" s="63" t="s">
        <v>224</v>
      </c>
      <c r="C186" s="53" t="s">
        <v>686</v>
      </c>
      <c r="D186" s="53">
        <v>1</v>
      </c>
      <c r="E186" s="53">
        <v>2</v>
      </c>
      <c r="F186" s="54">
        <v>12.41</v>
      </c>
      <c r="G186" s="54">
        <v>15.45</v>
      </c>
      <c r="H186" s="53">
        <v>4</v>
      </c>
      <c r="I186" s="55" t="s">
        <v>984</v>
      </c>
      <c r="J186" s="48"/>
      <c r="K186" s="48"/>
      <c r="L186" s="48"/>
      <c r="M186" s="48"/>
    </row>
    <row r="187" spans="1:13" s="47" customFormat="1" ht="51">
      <c r="A187" s="62" t="s">
        <v>465</v>
      </c>
      <c r="B187" s="63" t="s">
        <v>302</v>
      </c>
      <c r="C187" s="53" t="s">
        <v>628</v>
      </c>
      <c r="D187" s="53">
        <v>1</v>
      </c>
      <c r="E187" s="53">
        <v>0</v>
      </c>
      <c r="F187" s="54">
        <v>2.68</v>
      </c>
      <c r="G187" s="54">
        <v>2.82</v>
      </c>
      <c r="H187" s="53">
        <v>7</v>
      </c>
      <c r="I187" s="55" t="s">
        <v>976</v>
      </c>
      <c r="J187" s="48"/>
      <c r="K187" s="48"/>
      <c r="L187" s="48"/>
      <c r="M187" s="48"/>
    </row>
    <row r="188" spans="1:13" s="47" customFormat="1" ht="38.25">
      <c r="A188" s="62" t="s">
        <v>1072</v>
      </c>
      <c r="B188" s="63" t="s">
        <v>1071</v>
      </c>
      <c r="C188" s="53" t="s">
        <v>705</v>
      </c>
      <c r="D188" s="53">
        <v>0</v>
      </c>
      <c r="E188" s="53">
        <v>0</v>
      </c>
      <c r="F188" s="54">
        <v>1.2</v>
      </c>
      <c r="G188" s="54">
        <v>1.2</v>
      </c>
      <c r="H188" s="53">
        <v>1</v>
      </c>
      <c r="I188" s="55" t="s">
        <v>1089</v>
      </c>
      <c r="J188" s="48"/>
      <c r="K188" s="48"/>
      <c r="L188" s="48"/>
      <c r="M188" s="48"/>
    </row>
    <row r="189" spans="1:13" s="47" customFormat="1" ht="25.5">
      <c r="A189" s="62" t="s">
        <v>623</v>
      </c>
      <c r="B189" s="63" t="s">
        <v>622</v>
      </c>
      <c r="C189" s="53" t="s">
        <v>686</v>
      </c>
      <c r="D189" s="53">
        <v>0</v>
      </c>
      <c r="E189" s="53">
        <v>0</v>
      </c>
      <c r="F189" s="54">
        <v>0.38</v>
      </c>
      <c r="G189" s="54">
        <v>0.32</v>
      </c>
      <c r="H189" s="53">
        <v>1</v>
      </c>
      <c r="I189" s="55" t="s">
        <v>1063</v>
      </c>
      <c r="J189" s="48"/>
      <c r="K189" s="48"/>
      <c r="L189" s="48"/>
      <c r="M189" s="48"/>
    </row>
    <row r="190" spans="1:13" s="47" customFormat="1" ht="38.25">
      <c r="A190" s="60" t="s">
        <v>655</v>
      </c>
      <c r="B190" s="52" t="s">
        <v>656</v>
      </c>
      <c r="C190" s="53" t="s">
        <v>686</v>
      </c>
      <c r="D190" s="53">
        <v>0</v>
      </c>
      <c r="E190" s="53">
        <v>0</v>
      </c>
      <c r="F190" s="54">
        <v>2.88</v>
      </c>
      <c r="G190" s="54">
        <v>2.88</v>
      </c>
      <c r="H190" s="53">
        <v>1</v>
      </c>
      <c r="I190" s="55" t="s">
        <v>932</v>
      </c>
      <c r="J190" s="48"/>
      <c r="K190" s="48"/>
      <c r="L190" s="48"/>
      <c r="M190" s="48"/>
    </row>
    <row r="191" spans="1:13" s="47" customFormat="1" ht="38.25">
      <c r="A191" s="62" t="s">
        <v>1073</v>
      </c>
      <c r="B191" s="63" t="s">
        <v>1074</v>
      </c>
      <c r="C191" s="53" t="s">
        <v>705</v>
      </c>
      <c r="D191" s="53">
        <v>0</v>
      </c>
      <c r="E191" s="53">
        <v>0</v>
      </c>
      <c r="F191" s="54">
        <v>1.1000000000000001</v>
      </c>
      <c r="G191" s="54">
        <v>1.1000000000000001</v>
      </c>
      <c r="H191" s="53">
        <v>1</v>
      </c>
      <c r="I191" s="55" t="s">
        <v>1090</v>
      </c>
      <c r="J191" s="48"/>
      <c r="K191" s="48"/>
      <c r="L191" s="48"/>
      <c r="M191" s="48"/>
    </row>
    <row r="192" spans="1:13" s="47" customFormat="1" ht="51">
      <c r="A192" s="60" t="s">
        <v>618</v>
      </c>
      <c r="B192" s="52" t="s">
        <v>619</v>
      </c>
      <c r="C192" s="53" t="s">
        <v>686</v>
      </c>
      <c r="D192" s="53">
        <v>0</v>
      </c>
      <c r="E192" s="53">
        <v>0</v>
      </c>
      <c r="F192" s="54">
        <v>0.79</v>
      </c>
      <c r="G192" s="54">
        <v>0.71</v>
      </c>
      <c r="H192" s="53">
        <v>2</v>
      </c>
      <c r="I192" s="55" t="s">
        <v>962</v>
      </c>
      <c r="J192" s="48"/>
      <c r="K192" s="48"/>
      <c r="L192" s="48"/>
      <c r="M192" s="48"/>
    </row>
    <row r="193" spans="1:13" s="47" customFormat="1" ht="38.25">
      <c r="A193" s="60" t="s">
        <v>693</v>
      </c>
      <c r="B193" s="52" t="s">
        <v>694</v>
      </c>
      <c r="C193" s="53" t="s">
        <v>686</v>
      </c>
      <c r="D193" s="53">
        <v>0</v>
      </c>
      <c r="E193" s="53">
        <v>0</v>
      </c>
      <c r="F193" s="54">
        <v>1.48</v>
      </c>
      <c r="G193" s="54">
        <v>1.49</v>
      </c>
      <c r="H193" s="53">
        <v>3</v>
      </c>
      <c r="I193" s="55" t="s">
        <v>842</v>
      </c>
      <c r="J193" s="48"/>
      <c r="K193" s="48"/>
      <c r="L193" s="48"/>
      <c r="M193" s="48"/>
    </row>
    <row r="194" spans="1:13" s="47" customFormat="1" ht="25.5">
      <c r="A194" s="60" t="s">
        <v>701</v>
      </c>
      <c r="B194" s="52" t="s">
        <v>702</v>
      </c>
      <c r="C194" s="53" t="s">
        <v>628</v>
      </c>
      <c r="D194" s="53">
        <v>0</v>
      </c>
      <c r="E194" s="53">
        <v>0</v>
      </c>
      <c r="F194" s="54">
        <v>3</v>
      </c>
      <c r="G194" s="54">
        <v>2.75</v>
      </c>
      <c r="H194" s="53">
        <v>1</v>
      </c>
      <c r="I194" s="55" t="s">
        <v>994</v>
      </c>
      <c r="J194" s="48"/>
      <c r="K194" s="48"/>
      <c r="L194" s="48"/>
      <c r="M194" s="48"/>
    </row>
    <row r="195" spans="1:13" s="47" customFormat="1" ht="38.25">
      <c r="A195" s="60" t="s">
        <v>612</v>
      </c>
      <c r="B195" s="52" t="s">
        <v>613</v>
      </c>
      <c r="C195" s="53" t="s">
        <v>705</v>
      </c>
      <c r="D195" s="53">
        <v>0</v>
      </c>
      <c r="E195" s="53">
        <v>0</v>
      </c>
      <c r="F195" s="54">
        <v>1.85</v>
      </c>
      <c r="G195" s="54">
        <v>1.78</v>
      </c>
      <c r="H195" s="53">
        <v>1</v>
      </c>
      <c r="I195" s="55" t="s">
        <v>995</v>
      </c>
      <c r="J195" s="48"/>
      <c r="K195" s="48"/>
      <c r="L195" s="48"/>
      <c r="M195" s="48"/>
    </row>
    <row r="196" spans="1:13" s="47" customFormat="1" ht="38.25">
      <c r="A196" s="62" t="s">
        <v>466</v>
      </c>
      <c r="B196" s="63" t="s">
        <v>225</v>
      </c>
      <c r="C196" s="53" t="s">
        <v>686</v>
      </c>
      <c r="D196" s="53">
        <v>0</v>
      </c>
      <c r="E196" s="53">
        <v>1</v>
      </c>
      <c r="F196" s="54">
        <v>13.27</v>
      </c>
      <c r="G196" s="54">
        <v>14.62</v>
      </c>
      <c r="H196" s="53">
        <v>3</v>
      </c>
      <c r="I196" s="55" t="s">
        <v>781</v>
      </c>
      <c r="J196" s="48"/>
      <c r="K196" s="48"/>
      <c r="L196" s="48"/>
      <c r="M196" s="48"/>
    </row>
    <row r="197" spans="1:13" s="47" customFormat="1" ht="38.25">
      <c r="A197" s="72" t="s">
        <v>467</v>
      </c>
      <c r="B197" s="63" t="s">
        <v>226</v>
      </c>
      <c r="C197" s="53" t="s">
        <v>628</v>
      </c>
      <c r="D197" s="53">
        <v>0</v>
      </c>
      <c r="E197" s="53">
        <v>0</v>
      </c>
      <c r="F197" s="54">
        <v>2.3199999999999998</v>
      </c>
      <c r="G197" s="54">
        <v>2.36</v>
      </c>
      <c r="H197" s="53">
        <v>7</v>
      </c>
      <c r="I197" s="55" t="s">
        <v>804</v>
      </c>
      <c r="J197" s="48"/>
      <c r="K197" s="48"/>
      <c r="L197" s="48"/>
      <c r="M197" s="48"/>
    </row>
    <row r="198" spans="1:13" s="47" customFormat="1" ht="38.25">
      <c r="A198" s="60" t="s">
        <v>755</v>
      </c>
      <c r="B198" s="52" t="s">
        <v>758</v>
      </c>
      <c r="C198" s="53" t="s">
        <v>628</v>
      </c>
      <c r="D198" s="53">
        <v>0</v>
      </c>
      <c r="E198" s="53">
        <v>0</v>
      </c>
      <c r="F198" s="54">
        <v>6.15</v>
      </c>
      <c r="G198" s="54">
        <v>6.15</v>
      </c>
      <c r="H198" s="53">
        <v>1</v>
      </c>
      <c r="I198" s="55" t="s">
        <v>759</v>
      </c>
      <c r="J198" s="48"/>
      <c r="K198" s="48"/>
      <c r="L198" s="48"/>
      <c r="M198" s="48"/>
    </row>
    <row r="199" spans="1:13" s="47" customFormat="1" ht="38.25">
      <c r="A199" s="62" t="s">
        <v>468</v>
      </c>
      <c r="B199" s="63" t="s">
        <v>227</v>
      </c>
      <c r="C199" s="53" t="s">
        <v>686</v>
      </c>
      <c r="D199" s="53">
        <v>0</v>
      </c>
      <c r="E199" s="53">
        <v>1</v>
      </c>
      <c r="F199" s="54">
        <v>10</v>
      </c>
      <c r="G199" s="54">
        <v>10.48</v>
      </c>
      <c r="H199" s="53">
        <v>6</v>
      </c>
      <c r="I199" s="55" t="s">
        <v>958</v>
      </c>
      <c r="J199" s="48"/>
      <c r="K199" s="48"/>
      <c r="L199" s="48"/>
      <c r="M199" s="48"/>
    </row>
    <row r="200" spans="1:13" s="47" customFormat="1" ht="38.25">
      <c r="A200" s="62" t="s">
        <v>469</v>
      </c>
      <c r="B200" s="63" t="s">
        <v>228</v>
      </c>
      <c r="C200" s="53" t="s">
        <v>705</v>
      </c>
      <c r="D200" s="53">
        <v>0</v>
      </c>
      <c r="E200" s="53">
        <v>0</v>
      </c>
      <c r="F200" s="54">
        <v>2.12</v>
      </c>
      <c r="G200" s="54">
        <v>2.04</v>
      </c>
      <c r="H200" s="53">
        <v>2</v>
      </c>
      <c r="I200" s="55" t="s">
        <v>843</v>
      </c>
      <c r="J200" s="48"/>
      <c r="K200" s="48"/>
      <c r="L200" s="48"/>
      <c r="M200" s="48"/>
    </row>
    <row r="201" spans="1:13" s="47" customFormat="1" ht="38.25">
      <c r="A201" s="60" t="s">
        <v>653</v>
      </c>
      <c r="B201" s="52" t="s">
        <v>654</v>
      </c>
      <c r="C201" s="53" t="s">
        <v>705</v>
      </c>
      <c r="D201" s="53">
        <v>0</v>
      </c>
      <c r="E201" s="53">
        <v>1</v>
      </c>
      <c r="F201" s="54">
        <v>2.5499999999999998</v>
      </c>
      <c r="G201" s="54">
        <v>2.2999999999999998</v>
      </c>
      <c r="H201" s="53">
        <v>1</v>
      </c>
      <c r="I201" s="55" t="s">
        <v>931</v>
      </c>
      <c r="J201" s="48"/>
      <c r="K201" s="48"/>
      <c r="L201" s="48"/>
      <c r="M201" s="48"/>
    </row>
    <row r="202" spans="1:13" s="47" customFormat="1" ht="25.5">
      <c r="A202" s="60" t="s">
        <v>671</v>
      </c>
      <c r="B202" s="52" t="s">
        <v>672</v>
      </c>
      <c r="C202" s="53" t="s">
        <v>628</v>
      </c>
      <c r="D202" s="53">
        <v>0</v>
      </c>
      <c r="E202" s="53">
        <v>0</v>
      </c>
      <c r="F202" s="54">
        <v>4.3499999999999996</v>
      </c>
      <c r="G202" s="54">
        <v>4.37</v>
      </c>
      <c r="H202" s="53">
        <v>1</v>
      </c>
      <c r="I202" s="55" t="s">
        <v>1041</v>
      </c>
      <c r="J202" s="48"/>
      <c r="K202" s="48"/>
      <c r="L202" s="48"/>
      <c r="M202" s="48"/>
    </row>
    <row r="203" spans="1:13" s="47" customFormat="1" ht="38.25">
      <c r="A203" s="62" t="s">
        <v>470</v>
      </c>
      <c r="B203" s="63" t="s">
        <v>229</v>
      </c>
      <c r="C203" s="53" t="s">
        <v>705</v>
      </c>
      <c r="D203" s="53">
        <v>0</v>
      </c>
      <c r="E203" s="53">
        <v>0</v>
      </c>
      <c r="F203" s="54">
        <v>0.41</v>
      </c>
      <c r="G203" s="54">
        <v>0.42</v>
      </c>
      <c r="H203" s="53">
        <v>3</v>
      </c>
      <c r="I203" s="55" t="s">
        <v>805</v>
      </c>
      <c r="J203" s="48"/>
      <c r="K203" s="48"/>
      <c r="L203" s="48"/>
      <c r="M203" s="48"/>
    </row>
    <row r="204" spans="1:13" s="47" customFormat="1" ht="38.25">
      <c r="A204" s="60" t="s">
        <v>353</v>
      </c>
      <c r="B204" s="52" t="s">
        <v>354</v>
      </c>
      <c r="C204" s="53" t="s">
        <v>705</v>
      </c>
      <c r="D204" s="53">
        <v>0</v>
      </c>
      <c r="E204" s="53">
        <v>0</v>
      </c>
      <c r="F204" s="54">
        <v>4.04</v>
      </c>
      <c r="G204" s="54">
        <v>4.05</v>
      </c>
      <c r="H204" s="53">
        <v>6</v>
      </c>
      <c r="I204" s="55" t="s">
        <v>933</v>
      </c>
      <c r="J204" s="48"/>
      <c r="K204" s="48"/>
      <c r="L204" s="48"/>
      <c r="M204" s="48"/>
    </row>
    <row r="205" spans="1:13" s="47" customFormat="1" ht="25.5">
      <c r="A205" s="60" t="s">
        <v>471</v>
      </c>
      <c r="B205" s="52" t="s">
        <v>314</v>
      </c>
      <c r="C205" s="53" t="s">
        <v>686</v>
      </c>
      <c r="D205" s="53">
        <v>0</v>
      </c>
      <c r="E205" s="53">
        <v>0</v>
      </c>
      <c r="F205" s="54">
        <v>4.5</v>
      </c>
      <c r="G205" s="54">
        <v>4.75</v>
      </c>
      <c r="H205" s="53">
        <v>1</v>
      </c>
      <c r="I205" s="55" t="s">
        <v>818</v>
      </c>
      <c r="J205" s="48"/>
      <c r="K205" s="48"/>
      <c r="L205" s="48"/>
      <c r="M205" s="48"/>
    </row>
    <row r="206" spans="1:13" s="47" customFormat="1" ht="25.5">
      <c r="A206" s="60" t="s">
        <v>472</v>
      </c>
      <c r="B206" s="52" t="s">
        <v>343</v>
      </c>
      <c r="C206" s="53" t="s">
        <v>705</v>
      </c>
      <c r="D206" s="53">
        <v>0</v>
      </c>
      <c r="E206" s="53">
        <v>0</v>
      </c>
      <c r="F206" s="54">
        <v>3.61</v>
      </c>
      <c r="G206" s="54">
        <v>2.91</v>
      </c>
      <c r="H206" s="53">
        <v>1</v>
      </c>
      <c r="I206" s="55" t="s">
        <v>934</v>
      </c>
      <c r="J206" s="48"/>
      <c r="K206" s="48"/>
      <c r="L206" s="48"/>
      <c r="M206" s="48"/>
    </row>
    <row r="207" spans="1:13" s="47" customFormat="1" ht="38.25">
      <c r="A207" s="66" t="s">
        <v>473</v>
      </c>
      <c r="B207" s="52" t="s">
        <v>328</v>
      </c>
      <c r="C207" s="53" t="s">
        <v>705</v>
      </c>
      <c r="D207" s="53">
        <v>0</v>
      </c>
      <c r="E207" s="53">
        <v>0</v>
      </c>
      <c r="F207" s="54">
        <v>1.48</v>
      </c>
      <c r="G207" s="54">
        <v>1.51</v>
      </c>
      <c r="H207" s="53">
        <v>4</v>
      </c>
      <c r="I207" s="55" t="s">
        <v>982</v>
      </c>
      <c r="J207" s="48"/>
      <c r="K207" s="48"/>
      <c r="L207" s="48"/>
      <c r="M207" s="48"/>
    </row>
    <row r="208" spans="1:13" s="47" customFormat="1" ht="38.25">
      <c r="A208" s="62" t="s">
        <v>474</v>
      </c>
      <c r="B208" s="63" t="s">
        <v>230</v>
      </c>
      <c r="C208" s="53" t="s">
        <v>705</v>
      </c>
      <c r="D208" s="53">
        <v>0</v>
      </c>
      <c r="E208" s="53">
        <v>1</v>
      </c>
      <c r="F208" s="54">
        <v>4.83</v>
      </c>
      <c r="G208" s="54">
        <v>4.4000000000000004</v>
      </c>
      <c r="H208" s="53">
        <v>6</v>
      </c>
      <c r="I208" s="55" t="s">
        <v>710</v>
      </c>
      <c r="J208" s="48"/>
      <c r="K208" s="48"/>
      <c r="L208" s="48"/>
      <c r="M208" s="48"/>
    </row>
    <row r="209" spans="1:13" s="47" customFormat="1" ht="51">
      <c r="A209" s="62" t="s">
        <v>475</v>
      </c>
      <c r="B209" s="63" t="s">
        <v>231</v>
      </c>
      <c r="C209" s="53" t="s">
        <v>686</v>
      </c>
      <c r="D209" s="53">
        <v>0</v>
      </c>
      <c r="E209" s="53">
        <v>0</v>
      </c>
      <c r="F209" s="54">
        <v>19.77</v>
      </c>
      <c r="G209" s="54">
        <v>20.18</v>
      </c>
      <c r="H209" s="53">
        <v>8</v>
      </c>
      <c r="I209" s="55" t="s">
        <v>751</v>
      </c>
      <c r="J209" s="48"/>
      <c r="K209" s="48"/>
      <c r="L209" s="48"/>
      <c r="M209" s="48"/>
    </row>
    <row r="210" spans="1:13" s="47" customFormat="1" ht="38.25">
      <c r="A210" s="62" t="s">
        <v>476</v>
      </c>
      <c r="B210" s="63" t="s">
        <v>232</v>
      </c>
      <c r="C210" s="53" t="s">
        <v>686</v>
      </c>
      <c r="D210" s="53">
        <v>0</v>
      </c>
      <c r="E210" s="53">
        <v>0</v>
      </c>
      <c r="F210" s="54">
        <v>20.79</v>
      </c>
      <c r="G210" s="54">
        <v>20.58</v>
      </c>
      <c r="H210" s="53">
        <v>4</v>
      </c>
      <c r="I210" s="55" t="s">
        <v>744</v>
      </c>
      <c r="J210" s="48"/>
      <c r="K210" s="48"/>
      <c r="L210" s="48"/>
      <c r="M210" s="48"/>
    </row>
    <row r="211" spans="1:13" s="47" customFormat="1" ht="38.25">
      <c r="A211" s="62" t="s">
        <v>477</v>
      </c>
      <c r="B211" s="63" t="s">
        <v>233</v>
      </c>
      <c r="C211" s="53" t="s">
        <v>628</v>
      </c>
      <c r="D211" s="53">
        <v>0</v>
      </c>
      <c r="E211" s="53">
        <v>0</v>
      </c>
      <c r="F211" s="54">
        <v>4.83</v>
      </c>
      <c r="G211" s="54">
        <v>5.23</v>
      </c>
      <c r="H211" s="53">
        <v>6</v>
      </c>
      <c r="I211" s="55" t="s">
        <v>1059</v>
      </c>
      <c r="J211" s="48"/>
      <c r="K211" s="48"/>
      <c r="L211" s="48"/>
      <c r="M211" s="48"/>
    </row>
    <row r="212" spans="1:13" s="47" customFormat="1" ht="51">
      <c r="A212" s="62" t="s">
        <v>478</v>
      </c>
      <c r="B212" s="63" t="s">
        <v>234</v>
      </c>
      <c r="C212" s="53" t="s">
        <v>628</v>
      </c>
      <c r="D212" s="53">
        <v>0</v>
      </c>
      <c r="E212" s="53">
        <v>1</v>
      </c>
      <c r="F212" s="54">
        <v>5.3</v>
      </c>
      <c r="G212" s="54">
        <v>5.58</v>
      </c>
      <c r="H212" s="53">
        <v>7</v>
      </c>
      <c r="I212" s="55" t="s">
        <v>844</v>
      </c>
      <c r="J212" s="48"/>
      <c r="K212" s="48"/>
      <c r="L212" s="48"/>
      <c r="M212" s="48"/>
    </row>
    <row r="213" spans="1:13" s="47" customFormat="1" ht="38.25">
      <c r="A213" s="60" t="s">
        <v>571</v>
      </c>
      <c r="B213" s="52" t="s">
        <v>572</v>
      </c>
      <c r="C213" s="54" t="s">
        <v>628</v>
      </c>
      <c r="D213" s="69">
        <v>0</v>
      </c>
      <c r="E213" s="69">
        <v>0</v>
      </c>
      <c r="F213" s="54">
        <v>7.1</v>
      </c>
      <c r="G213" s="54">
        <v>6.54</v>
      </c>
      <c r="H213" s="53">
        <v>2</v>
      </c>
      <c r="I213" s="55" t="s">
        <v>735</v>
      </c>
      <c r="J213" s="48"/>
      <c r="K213" s="48"/>
      <c r="L213" s="48"/>
      <c r="M213" s="48"/>
    </row>
    <row r="214" spans="1:13" s="47" customFormat="1" ht="51">
      <c r="A214" s="62" t="s">
        <v>479</v>
      </c>
      <c r="B214" s="63" t="s">
        <v>235</v>
      </c>
      <c r="C214" s="53" t="s">
        <v>686</v>
      </c>
      <c r="D214" s="53">
        <v>0</v>
      </c>
      <c r="E214" s="53">
        <v>1</v>
      </c>
      <c r="F214" s="54">
        <v>1.3</v>
      </c>
      <c r="G214" s="54">
        <v>1.39</v>
      </c>
      <c r="H214" s="53">
        <v>5</v>
      </c>
      <c r="I214" s="55" t="s">
        <v>935</v>
      </c>
      <c r="J214" s="48"/>
      <c r="K214" s="48"/>
      <c r="L214" s="48"/>
      <c r="M214" s="48"/>
    </row>
    <row r="215" spans="1:13" s="47" customFormat="1" ht="38.25">
      <c r="A215" s="62" t="s">
        <v>480</v>
      </c>
      <c r="B215" s="63" t="s">
        <v>236</v>
      </c>
      <c r="C215" s="53" t="s">
        <v>686</v>
      </c>
      <c r="D215" s="53">
        <v>1</v>
      </c>
      <c r="E215" s="53">
        <v>0</v>
      </c>
      <c r="F215" s="54">
        <v>4.5</v>
      </c>
      <c r="G215" s="54">
        <v>4.88</v>
      </c>
      <c r="H215" s="53">
        <v>6</v>
      </c>
      <c r="I215" s="55" t="s">
        <v>856</v>
      </c>
      <c r="J215" s="48"/>
      <c r="K215" s="48"/>
      <c r="L215" s="48"/>
      <c r="M215" s="48"/>
    </row>
    <row r="216" spans="1:13" s="47" customFormat="1" ht="51">
      <c r="A216" s="62" t="s">
        <v>481</v>
      </c>
      <c r="B216" s="63" t="s">
        <v>237</v>
      </c>
      <c r="C216" s="53" t="s">
        <v>686</v>
      </c>
      <c r="D216" s="53">
        <v>0</v>
      </c>
      <c r="E216" s="53">
        <v>0</v>
      </c>
      <c r="F216" s="54">
        <v>7.44</v>
      </c>
      <c r="G216" s="54">
        <v>7.55</v>
      </c>
      <c r="H216" s="53">
        <v>8</v>
      </c>
      <c r="I216" s="55" t="s">
        <v>857</v>
      </c>
      <c r="J216" s="48"/>
      <c r="K216" s="48"/>
      <c r="L216" s="48"/>
      <c r="M216" s="48"/>
    </row>
    <row r="217" spans="1:13" s="47" customFormat="1" ht="38.25">
      <c r="A217" s="60" t="s">
        <v>482</v>
      </c>
      <c r="B217" s="52" t="s">
        <v>320</v>
      </c>
      <c r="C217" s="53" t="s">
        <v>686</v>
      </c>
      <c r="D217" s="53">
        <v>0</v>
      </c>
      <c r="E217" s="53">
        <v>0</v>
      </c>
      <c r="F217" s="54">
        <v>4.93</v>
      </c>
      <c r="G217" s="54">
        <v>4.9000000000000004</v>
      </c>
      <c r="H217" s="53">
        <v>4</v>
      </c>
      <c r="I217" s="55" t="s">
        <v>753</v>
      </c>
      <c r="J217" s="48"/>
      <c r="K217" s="48"/>
      <c r="L217" s="48"/>
      <c r="M217" s="48"/>
    </row>
    <row r="218" spans="1:13" s="47" customFormat="1" ht="51">
      <c r="A218" s="62" t="s">
        <v>483</v>
      </c>
      <c r="B218" s="63" t="s">
        <v>238</v>
      </c>
      <c r="C218" s="53" t="s">
        <v>628</v>
      </c>
      <c r="D218" s="53">
        <v>0</v>
      </c>
      <c r="E218" s="53">
        <v>0</v>
      </c>
      <c r="F218" s="54">
        <v>7.48</v>
      </c>
      <c r="G218" s="54">
        <v>7.81</v>
      </c>
      <c r="H218" s="53">
        <v>7</v>
      </c>
      <c r="I218" s="55" t="s">
        <v>782</v>
      </c>
      <c r="J218" s="48"/>
      <c r="K218" s="48"/>
      <c r="L218" s="48"/>
      <c r="M218" s="48"/>
    </row>
    <row r="219" spans="1:13" s="47" customFormat="1" ht="51">
      <c r="A219" s="60" t="s">
        <v>1055</v>
      </c>
      <c r="B219" s="52" t="s">
        <v>1054</v>
      </c>
      <c r="C219" s="53" t="s">
        <v>686</v>
      </c>
      <c r="D219" s="53">
        <v>0</v>
      </c>
      <c r="E219" s="53">
        <v>0</v>
      </c>
      <c r="F219" s="54">
        <v>4.32</v>
      </c>
      <c r="G219" s="54">
        <v>4.17</v>
      </c>
      <c r="H219" s="53">
        <v>6</v>
      </c>
      <c r="I219" s="55" t="s">
        <v>1064</v>
      </c>
      <c r="J219" s="48"/>
      <c r="K219" s="48"/>
      <c r="L219" s="48"/>
      <c r="M219" s="48"/>
    </row>
    <row r="220" spans="1:13" s="47" customFormat="1" ht="38.25">
      <c r="A220" s="62" t="s">
        <v>484</v>
      </c>
      <c r="B220" s="63" t="s">
        <v>239</v>
      </c>
      <c r="C220" s="54" t="s">
        <v>628</v>
      </c>
      <c r="D220" s="69">
        <v>0</v>
      </c>
      <c r="E220" s="69">
        <v>0</v>
      </c>
      <c r="F220" s="54">
        <v>3.15</v>
      </c>
      <c r="G220" s="54">
        <v>3.2</v>
      </c>
      <c r="H220" s="53">
        <v>8</v>
      </c>
      <c r="I220" s="55" t="s">
        <v>736</v>
      </c>
      <c r="J220" s="48"/>
      <c r="K220" s="48"/>
      <c r="L220" s="48"/>
      <c r="M220" s="48"/>
    </row>
    <row r="221" spans="1:13" s="47" customFormat="1" ht="38.25">
      <c r="A221" s="60" t="s">
        <v>911</v>
      </c>
      <c r="B221" s="52" t="s">
        <v>912</v>
      </c>
      <c r="C221" s="53" t="s">
        <v>628</v>
      </c>
      <c r="D221" s="53">
        <v>0</v>
      </c>
      <c r="E221" s="53">
        <v>0</v>
      </c>
      <c r="F221" s="54">
        <v>2.39</v>
      </c>
      <c r="G221" s="54">
        <v>2.39</v>
      </c>
      <c r="H221" s="53">
        <v>1</v>
      </c>
      <c r="I221" s="55" t="s">
        <v>953</v>
      </c>
      <c r="J221" s="48"/>
      <c r="K221" s="48"/>
      <c r="L221" s="48"/>
      <c r="M221" s="48"/>
    </row>
    <row r="222" spans="1:13" s="47" customFormat="1" ht="63.75">
      <c r="A222" s="62" t="s">
        <v>485</v>
      </c>
      <c r="B222" s="63" t="s">
        <v>240</v>
      </c>
      <c r="C222" s="53" t="s">
        <v>686</v>
      </c>
      <c r="D222" s="53">
        <v>0</v>
      </c>
      <c r="E222" s="53">
        <v>2</v>
      </c>
      <c r="F222" s="54">
        <v>8.44</v>
      </c>
      <c r="G222" s="54">
        <v>8.59</v>
      </c>
      <c r="H222" s="53">
        <v>8</v>
      </c>
      <c r="I222" s="55" t="s">
        <v>954</v>
      </c>
      <c r="J222" s="48"/>
      <c r="K222" s="48"/>
      <c r="L222" s="48"/>
      <c r="M222" s="48"/>
    </row>
    <row r="223" spans="1:13" s="47" customFormat="1" ht="38.25">
      <c r="A223" s="60" t="s">
        <v>637</v>
      </c>
      <c r="B223" s="52" t="s">
        <v>638</v>
      </c>
      <c r="C223" s="53" t="s">
        <v>628</v>
      </c>
      <c r="D223" s="53">
        <v>0</v>
      </c>
      <c r="E223" s="53">
        <v>0</v>
      </c>
      <c r="F223" s="54">
        <v>2.25</v>
      </c>
      <c r="G223" s="54">
        <v>2.2000000000000002</v>
      </c>
      <c r="H223" s="53">
        <v>1</v>
      </c>
      <c r="I223" s="55" t="s">
        <v>820</v>
      </c>
      <c r="J223" s="48"/>
      <c r="K223" s="48"/>
      <c r="L223" s="48"/>
      <c r="M223" s="48"/>
    </row>
    <row r="224" spans="1:13" s="47" customFormat="1" ht="38.25">
      <c r="A224" s="67" t="s">
        <v>486</v>
      </c>
      <c r="B224" s="68" t="s">
        <v>241</v>
      </c>
      <c r="C224" s="53" t="s">
        <v>705</v>
      </c>
      <c r="D224" s="53">
        <v>0</v>
      </c>
      <c r="E224" s="53">
        <v>0</v>
      </c>
      <c r="F224" s="54">
        <v>6.58</v>
      </c>
      <c r="G224" s="54">
        <v>5.83</v>
      </c>
      <c r="H224" s="53">
        <v>6</v>
      </c>
      <c r="I224" s="55" t="s">
        <v>788</v>
      </c>
      <c r="J224" s="48"/>
      <c r="K224" s="48"/>
      <c r="L224" s="48"/>
      <c r="M224" s="48"/>
    </row>
    <row r="225" spans="1:13" s="47" customFormat="1" ht="38.25">
      <c r="A225" s="62" t="s">
        <v>487</v>
      </c>
      <c r="B225" s="63" t="s">
        <v>242</v>
      </c>
      <c r="C225" s="53" t="s">
        <v>705</v>
      </c>
      <c r="D225" s="53">
        <v>0</v>
      </c>
      <c r="E225" s="53">
        <v>0</v>
      </c>
      <c r="F225" s="54">
        <v>1.27</v>
      </c>
      <c r="G225" s="54">
        <v>1.33</v>
      </c>
      <c r="H225" s="53">
        <v>3</v>
      </c>
      <c r="I225" s="55" t="s">
        <v>936</v>
      </c>
      <c r="J225" s="48"/>
      <c r="K225" s="48"/>
      <c r="L225" s="48"/>
      <c r="M225" s="48"/>
    </row>
    <row r="226" spans="1:13" s="47" customFormat="1" ht="25.5">
      <c r="A226" s="60" t="s">
        <v>488</v>
      </c>
      <c r="B226" s="52" t="s">
        <v>349</v>
      </c>
      <c r="C226" s="53" t="s">
        <v>628</v>
      </c>
      <c r="D226" s="53">
        <v>0</v>
      </c>
      <c r="E226" s="53">
        <v>0</v>
      </c>
      <c r="F226" s="54">
        <v>4.55</v>
      </c>
      <c r="G226" s="54">
        <v>4.54</v>
      </c>
      <c r="H226" s="53">
        <v>1</v>
      </c>
      <c r="I226" s="55" t="s">
        <v>967</v>
      </c>
      <c r="J226" s="48"/>
      <c r="K226" s="48"/>
      <c r="L226" s="48"/>
      <c r="M226" s="48"/>
    </row>
    <row r="227" spans="1:13" s="47" customFormat="1" ht="38.25">
      <c r="A227" s="62" t="s">
        <v>489</v>
      </c>
      <c r="B227" s="63" t="s">
        <v>243</v>
      </c>
      <c r="C227" s="53" t="s">
        <v>628</v>
      </c>
      <c r="D227" s="53">
        <v>1</v>
      </c>
      <c r="E227" s="53">
        <v>0</v>
      </c>
      <c r="F227" s="54">
        <v>48.89</v>
      </c>
      <c r="G227" s="54">
        <v>51.21</v>
      </c>
      <c r="H227" s="53">
        <v>7</v>
      </c>
      <c r="I227" s="55" t="s">
        <v>937</v>
      </c>
      <c r="J227" s="48"/>
      <c r="K227" s="48"/>
      <c r="L227" s="48"/>
      <c r="M227" s="48"/>
    </row>
    <row r="228" spans="1:13" s="47" customFormat="1" ht="38.25">
      <c r="A228" s="62" t="s">
        <v>490</v>
      </c>
      <c r="B228" s="63" t="s">
        <v>244</v>
      </c>
      <c r="C228" s="53" t="s">
        <v>686</v>
      </c>
      <c r="D228" s="53">
        <v>0</v>
      </c>
      <c r="E228" s="53">
        <v>0</v>
      </c>
      <c r="F228" s="54">
        <v>0.44</v>
      </c>
      <c r="G228" s="54">
        <v>0.44</v>
      </c>
      <c r="H228" s="53">
        <v>5</v>
      </c>
      <c r="I228" s="55" t="s">
        <v>1047</v>
      </c>
      <c r="J228" s="48"/>
      <c r="K228" s="48"/>
      <c r="L228" s="48"/>
      <c r="M228" s="48"/>
    </row>
    <row r="229" spans="1:13" s="47" customFormat="1" ht="25.5">
      <c r="A229" s="62" t="s">
        <v>1075</v>
      </c>
      <c r="B229" s="63" t="s">
        <v>1076</v>
      </c>
      <c r="C229" s="53" t="s">
        <v>686</v>
      </c>
      <c r="D229" s="53">
        <v>0</v>
      </c>
      <c r="E229" s="53">
        <v>0</v>
      </c>
      <c r="F229" s="54">
        <v>0.56000000000000005</v>
      </c>
      <c r="G229" s="54">
        <v>0.56000000000000005</v>
      </c>
      <c r="H229" s="53">
        <v>2</v>
      </c>
      <c r="I229" s="55" t="s">
        <v>1091</v>
      </c>
      <c r="J229" s="48"/>
      <c r="K229" s="48"/>
      <c r="L229" s="48"/>
      <c r="M229" s="48"/>
    </row>
    <row r="230" spans="1:13" s="47" customFormat="1" ht="25.5">
      <c r="A230" s="60" t="s">
        <v>1015</v>
      </c>
      <c r="B230" s="52" t="s">
        <v>1016</v>
      </c>
      <c r="C230" s="53" t="s">
        <v>686</v>
      </c>
      <c r="D230" s="53">
        <v>0</v>
      </c>
      <c r="E230" s="53">
        <v>0</v>
      </c>
      <c r="F230" s="54">
        <v>3.6</v>
      </c>
      <c r="G230" s="54">
        <v>3.6</v>
      </c>
      <c r="H230" s="53">
        <v>1</v>
      </c>
      <c r="I230" s="55" t="s">
        <v>1031</v>
      </c>
      <c r="J230" s="48"/>
      <c r="K230" s="48"/>
      <c r="L230" s="48"/>
      <c r="M230" s="48"/>
    </row>
    <row r="231" spans="1:13" s="47" customFormat="1" ht="38.25">
      <c r="A231" s="62" t="s">
        <v>491</v>
      </c>
      <c r="B231" s="63" t="s">
        <v>245</v>
      </c>
      <c r="C231" s="53" t="s">
        <v>705</v>
      </c>
      <c r="D231" s="53">
        <v>0</v>
      </c>
      <c r="E231" s="53">
        <v>0</v>
      </c>
      <c r="F231" s="54">
        <v>4.0599999999999996</v>
      </c>
      <c r="G231" s="54">
        <v>4.4000000000000004</v>
      </c>
      <c r="H231" s="53">
        <v>4</v>
      </c>
      <c r="I231" s="55" t="s">
        <v>938</v>
      </c>
      <c r="J231" s="48"/>
      <c r="K231" s="48"/>
      <c r="L231" s="48"/>
      <c r="M231" s="48"/>
    </row>
    <row r="232" spans="1:13" s="47" customFormat="1" ht="51">
      <c r="A232" s="60" t="s">
        <v>492</v>
      </c>
      <c r="B232" s="52" t="s">
        <v>350</v>
      </c>
      <c r="C232" s="53" t="s">
        <v>686</v>
      </c>
      <c r="D232" s="53">
        <v>0</v>
      </c>
      <c r="E232" s="53">
        <v>0</v>
      </c>
      <c r="F232" s="54">
        <v>0.52</v>
      </c>
      <c r="G232" s="54">
        <v>0.55000000000000004</v>
      </c>
      <c r="H232" s="53">
        <v>1</v>
      </c>
      <c r="I232" s="55" t="s">
        <v>747</v>
      </c>
      <c r="J232" s="48"/>
      <c r="K232" s="48"/>
      <c r="L232" s="48"/>
      <c r="M232" s="48"/>
    </row>
    <row r="233" spans="1:13" s="47" customFormat="1" ht="51">
      <c r="A233" s="62" t="s">
        <v>493</v>
      </c>
      <c r="B233" s="63" t="s">
        <v>246</v>
      </c>
      <c r="C233" s="53" t="s">
        <v>686</v>
      </c>
      <c r="D233" s="53">
        <v>0</v>
      </c>
      <c r="E233" s="53">
        <v>0</v>
      </c>
      <c r="F233" s="54">
        <v>3.64</v>
      </c>
      <c r="G233" s="54">
        <v>3.65</v>
      </c>
      <c r="H233" s="53">
        <v>6</v>
      </c>
      <c r="I233" s="55" t="s">
        <v>819</v>
      </c>
      <c r="J233" s="48"/>
      <c r="K233" s="48"/>
      <c r="L233" s="48"/>
      <c r="M233" s="48"/>
    </row>
    <row r="234" spans="1:13" s="47" customFormat="1" ht="38.25">
      <c r="A234" s="67" t="s">
        <v>494</v>
      </c>
      <c r="B234" s="68" t="s">
        <v>247</v>
      </c>
      <c r="C234" s="53" t="s">
        <v>686</v>
      </c>
      <c r="D234" s="53">
        <v>0</v>
      </c>
      <c r="E234" s="53">
        <v>0</v>
      </c>
      <c r="F234" s="54">
        <v>0.34</v>
      </c>
      <c r="G234" s="54">
        <v>0.34</v>
      </c>
      <c r="H234" s="53">
        <v>1</v>
      </c>
      <c r="I234" s="55" t="s">
        <v>939</v>
      </c>
      <c r="J234" s="48"/>
      <c r="K234" s="48"/>
      <c r="L234" s="48"/>
      <c r="M234" s="48"/>
    </row>
    <row r="235" spans="1:13" s="47" customFormat="1" ht="25.5">
      <c r="A235" s="60" t="s">
        <v>756</v>
      </c>
      <c r="B235" s="52" t="s">
        <v>757</v>
      </c>
      <c r="C235" s="53" t="s">
        <v>628</v>
      </c>
      <c r="D235" s="53">
        <v>0</v>
      </c>
      <c r="E235" s="53">
        <v>0</v>
      </c>
      <c r="F235" s="54">
        <v>0.95</v>
      </c>
      <c r="G235" s="54">
        <v>0.94</v>
      </c>
      <c r="H235" s="53">
        <v>2</v>
      </c>
      <c r="I235" s="55" t="s">
        <v>827</v>
      </c>
      <c r="J235" s="48"/>
      <c r="K235" s="48"/>
      <c r="L235" s="48"/>
      <c r="M235" s="48"/>
    </row>
    <row r="236" spans="1:13" s="47" customFormat="1" ht="25.5">
      <c r="A236" s="60" t="s">
        <v>614</v>
      </c>
      <c r="B236" s="52" t="s">
        <v>615</v>
      </c>
      <c r="C236" s="53" t="s">
        <v>628</v>
      </c>
      <c r="D236" s="53">
        <v>0</v>
      </c>
      <c r="E236" s="53">
        <v>0</v>
      </c>
      <c r="F236" s="54">
        <v>3</v>
      </c>
      <c r="G236" s="54">
        <v>3.1</v>
      </c>
      <c r="H236" s="53">
        <v>1</v>
      </c>
      <c r="I236" s="55" t="s">
        <v>977</v>
      </c>
      <c r="J236" s="48"/>
      <c r="K236" s="48"/>
      <c r="L236" s="48"/>
      <c r="M236" s="48"/>
    </row>
    <row r="237" spans="1:13" s="47" customFormat="1" ht="51">
      <c r="A237" s="62" t="s">
        <v>495</v>
      </c>
      <c r="B237" s="63" t="s">
        <v>248</v>
      </c>
      <c r="C237" s="53" t="s">
        <v>686</v>
      </c>
      <c r="D237" s="53">
        <v>0</v>
      </c>
      <c r="E237" s="53">
        <v>1</v>
      </c>
      <c r="F237" s="54">
        <v>5.54</v>
      </c>
      <c r="G237" s="54">
        <v>6.48</v>
      </c>
      <c r="H237" s="53">
        <v>5</v>
      </c>
      <c r="I237" s="55" t="s">
        <v>968</v>
      </c>
      <c r="J237" s="48"/>
      <c r="K237" s="48"/>
      <c r="L237" s="48"/>
      <c r="M237" s="48"/>
    </row>
    <row r="238" spans="1:13" s="47" customFormat="1" ht="51">
      <c r="A238" s="62" t="s">
        <v>496</v>
      </c>
      <c r="B238" s="63" t="s">
        <v>249</v>
      </c>
      <c r="C238" s="53" t="s">
        <v>705</v>
      </c>
      <c r="D238" s="53">
        <v>0</v>
      </c>
      <c r="E238" s="53">
        <v>1</v>
      </c>
      <c r="F238" s="54">
        <v>12.75</v>
      </c>
      <c r="G238" s="54">
        <v>11.64</v>
      </c>
      <c r="H238" s="53">
        <v>8</v>
      </c>
      <c r="I238" s="55" t="s">
        <v>810</v>
      </c>
      <c r="J238" s="48"/>
      <c r="K238" s="48"/>
      <c r="L238" s="48"/>
      <c r="M238" s="48"/>
    </row>
    <row r="239" spans="1:13" s="47" customFormat="1" ht="38.25">
      <c r="A239" s="60" t="s">
        <v>985</v>
      </c>
      <c r="B239" s="52" t="s">
        <v>986</v>
      </c>
      <c r="C239" s="53" t="s">
        <v>686</v>
      </c>
      <c r="D239" s="53">
        <v>0</v>
      </c>
      <c r="E239" s="53">
        <v>0</v>
      </c>
      <c r="F239" s="54">
        <v>1.3</v>
      </c>
      <c r="G239" s="54">
        <v>1.25</v>
      </c>
      <c r="H239" s="53">
        <v>1</v>
      </c>
      <c r="I239" s="55" t="s">
        <v>996</v>
      </c>
      <c r="J239" s="48"/>
      <c r="K239" s="48"/>
      <c r="L239" s="48"/>
      <c r="M239" s="48"/>
    </row>
    <row r="240" spans="1:13" s="47" customFormat="1" ht="51">
      <c r="A240" s="73" t="s">
        <v>598</v>
      </c>
      <c r="B240" s="68" t="s">
        <v>250</v>
      </c>
      <c r="C240" s="53" t="s">
        <v>705</v>
      </c>
      <c r="D240" s="53">
        <v>0</v>
      </c>
      <c r="E240" s="53">
        <v>2</v>
      </c>
      <c r="F240" s="54">
        <v>2.7</v>
      </c>
      <c r="G240" s="54">
        <v>2.72</v>
      </c>
      <c r="H240" s="53">
        <v>8</v>
      </c>
      <c r="I240" s="55" t="s">
        <v>900</v>
      </c>
      <c r="J240" s="48"/>
      <c r="K240" s="48"/>
      <c r="L240" s="48"/>
      <c r="M240" s="48"/>
    </row>
    <row r="241" spans="1:13" s="47" customFormat="1" ht="51">
      <c r="A241" s="62" t="s">
        <v>497</v>
      </c>
      <c r="B241" s="63" t="s">
        <v>251</v>
      </c>
      <c r="C241" s="53" t="s">
        <v>705</v>
      </c>
      <c r="D241" s="53">
        <v>0</v>
      </c>
      <c r="E241" s="53">
        <v>1</v>
      </c>
      <c r="F241" s="54">
        <v>75.42</v>
      </c>
      <c r="G241" s="54">
        <v>73.05</v>
      </c>
      <c r="H241" s="53">
        <v>7</v>
      </c>
      <c r="I241" s="55" t="s">
        <v>1048</v>
      </c>
      <c r="J241" s="48"/>
      <c r="K241" s="48"/>
      <c r="L241" s="48"/>
      <c r="M241" s="48"/>
    </row>
    <row r="242" spans="1:13" s="47" customFormat="1" ht="38.25">
      <c r="A242" s="60" t="s">
        <v>1038</v>
      </c>
      <c r="B242" s="53" t="s">
        <v>1039</v>
      </c>
      <c r="C242" s="53" t="s">
        <v>686</v>
      </c>
      <c r="D242" s="53">
        <v>0</v>
      </c>
      <c r="E242" s="53">
        <v>0</v>
      </c>
      <c r="F242" s="54">
        <v>0.32</v>
      </c>
      <c r="G242" s="54">
        <v>0.35</v>
      </c>
      <c r="H242" s="53">
        <v>1</v>
      </c>
      <c r="I242" s="55" t="s">
        <v>1049</v>
      </c>
      <c r="J242" s="48"/>
      <c r="K242" s="48"/>
      <c r="L242" s="48"/>
      <c r="M242" s="48"/>
    </row>
    <row r="243" spans="1:13" s="47" customFormat="1" ht="38.25">
      <c r="A243" s="60" t="s">
        <v>498</v>
      </c>
      <c r="B243" s="52" t="s">
        <v>355</v>
      </c>
      <c r="C243" s="53" t="s">
        <v>628</v>
      </c>
      <c r="D243" s="53">
        <v>0</v>
      </c>
      <c r="E243" s="53">
        <v>0</v>
      </c>
      <c r="F243" s="54">
        <v>0.8</v>
      </c>
      <c r="G243" s="54">
        <v>0.9</v>
      </c>
      <c r="H243" s="53">
        <v>2</v>
      </c>
      <c r="I243" s="55" t="s">
        <v>997</v>
      </c>
      <c r="J243" s="48"/>
      <c r="K243" s="48"/>
      <c r="L243" s="48"/>
      <c r="M243" s="48"/>
    </row>
    <row r="244" spans="1:13" s="47" customFormat="1" ht="38.25">
      <c r="A244" s="62" t="s">
        <v>499</v>
      </c>
      <c r="B244" s="63" t="s">
        <v>252</v>
      </c>
      <c r="C244" s="53" t="s">
        <v>687</v>
      </c>
      <c r="D244" s="53">
        <v>0</v>
      </c>
      <c r="E244" s="53">
        <v>0</v>
      </c>
      <c r="F244" s="54" t="s">
        <v>687</v>
      </c>
      <c r="G244" s="54" t="s">
        <v>687</v>
      </c>
      <c r="H244" s="53">
        <v>1</v>
      </c>
      <c r="I244" s="55" t="s">
        <v>955</v>
      </c>
      <c r="J244" s="48"/>
      <c r="K244" s="48"/>
      <c r="L244" s="48"/>
      <c r="M244" s="48"/>
    </row>
    <row r="245" spans="1:13" s="47" customFormat="1" ht="51">
      <c r="A245" s="62" t="s">
        <v>500</v>
      </c>
      <c r="B245" s="63" t="s">
        <v>253</v>
      </c>
      <c r="C245" s="53" t="s">
        <v>705</v>
      </c>
      <c r="D245" s="53">
        <v>3</v>
      </c>
      <c r="E245" s="53">
        <v>0</v>
      </c>
      <c r="F245" s="54">
        <v>67.03</v>
      </c>
      <c r="G245" s="54">
        <v>69.430000000000007</v>
      </c>
      <c r="H245" s="53">
        <v>8</v>
      </c>
      <c r="I245" s="55" t="s">
        <v>745</v>
      </c>
      <c r="J245" s="48"/>
      <c r="K245" s="48"/>
      <c r="L245" s="48"/>
      <c r="M245" s="48"/>
    </row>
    <row r="246" spans="1:13" s="47" customFormat="1" ht="38.25">
      <c r="A246" s="62" t="s">
        <v>501</v>
      </c>
      <c r="B246" s="63" t="s">
        <v>254</v>
      </c>
      <c r="C246" s="53" t="s">
        <v>705</v>
      </c>
      <c r="D246" s="53">
        <v>0</v>
      </c>
      <c r="E246" s="53">
        <v>0</v>
      </c>
      <c r="F246" s="54">
        <v>1.74</v>
      </c>
      <c r="G246" s="54">
        <v>1.51</v>
      </c>
      <c r="H246" s="53">
        <v>4</v>
      </c>
      <c r="I246" s="55" t="s">
        <v>723</v>
      </c>
      <c r="J246" s="48"/>
      <c r="K246" s="48"/>
      <c r="L246" s="48"/>
      <c r="M246" s="48"/>
    </row>
    <row r="247" spans="1:13" s="47" customFormat="1" ht="38.25">
      <c r="A247" s="60" t="s">
        <v>657</v>
      </c>
      <c r="B247" s="52" t="s">
        <v>658</v>
      </c>
      <c r="C247" s="53" t="s">
        <v>686</v>
      </c>
      <c r="D247" s="53">
        <v>0</v>
      </c>
      <c r="E247" s="53">
        <v>0</v>
      </c>
      <c r="F247" s="54">
        <v>1.21</v>
      </c>
      <c r="G247" s="54">
        <v>1.27</v>
      </c>
      <c r="H247" s="53">
        <v>1</v>
      </c>
      <c r="I247" s="55" t="s">
        <v>978</v>
      </c>
      <c r="J247" s="48"/>
      <c r="K247" s="48"/>
      <c r="L247" s="48"/>
      <c r="M247" s="48"/>
    </row>
    <row r="248" spans="1:13" s="47" customFormat="1" ht="25.5">
      <c r="A248" s="62" t="s">
        <v>502</v>
      </c>
      <c r="B248" s="63" t="s">
        <v>255</v>
      </c>
      <c r="C248" s="53" t="s">
        <v>628</v>
      </c>
      <c r="D248" s="53">
        <v>0</v>
      </c>
      <c r="E248" s="53">
        <v>0</v>
      </c>
      <c r="F248" s="54">
        <v>49.79</v>
      </c>
      <c r="G248" s="54">
        <v>53.79</v>
      </c>
      <c r="H248" s="53">
        <v>1</v>
      </c>
      <c r="I248" s="55" t="s">
        <v>1060</v>
      </c>
      <c r="J248" s="48"/>
      <c r="K248" s="48"/>
      <c r="L248" s="48"/>
      <c r="M248" s="48"/>
    </row>
    <row r="249" spans="1:13" s="47" customFormat="1" ht="38.25">
      <c r="A249" s="60" t="s">
        <v>503</v>
      </c>
      <c r="B249" s="52" t="s">
        <v>315</v>
      </c>
      <c r="C249" s="53" t="s">
        <v>705</v>
      </c>
      <c r="D249" s="53">
        <v>0</v>
      </c>
      <c r="E249" s="53">
        <v>0</v>
      </c>
      <c r="F249" s="54">
        <v>4.8</v>
      </c>
      <c r="G249" s="54">
        <v>4.33</v>
      </c>
      <c r="H249" s="53">
        <v>3</v>
      </c>
      <c r="I249" s="55" t="s">
        <v>979</v>
      </c>
      <c r="J249" s="48"/>
      <c r="K249" s="48"/>
      <c r="L249" s="48"/>
      <c r="M249" s="48"/>
    </row>
    <row r="250" spans="1:13" s="47" customFormat="1" ht="51">
      <c r="A250" s="60" t="s">
        <v>585</v>
      </c>
      <c r="B250" s="52" t="s">
        <v>586</v>
      </c>
      <c r="C250" s="53" t="s">
        <v>686</v>
      </c>
      <c r="D250" s="53">
        <v>1</v>
      </c>
      <c r="E250" s="53">
        <v>1</v>
      </c>
      <c r="F250" s="54">
        <v>3.37</v>
      </c>
      <c r="G250" s="54">
        <v>3.47</v>
      </c>
      <c r="H250" s="53">
        <v>8</v>
      </c>
      <c r="I250" s="55" t="s">
        <v>1053</v>
      </c>
      <c r="J250" s="48"/>
      <c r="K250" s="48"/>
      <c r="L250" s="48"/>
      <c r="M250" s="48"/>
    </row>
    <row r="251" spans="1:13" s="47" customFormat="1" ht="51">
      <c r="A251" s="66" t="s">
        <v>568</v>
      </c>
      <c r="B251" s="52" t="s">
        <v>286</v>
      </c>
      <c r="C251" s="53" t="s">
        <v>705</v>
      </c>
      <c r="D251" s="53">
        <v>0</v>
      </c>
      <c r="E251" s="53">
        <v>0</v>
      </c>
      <c r="F251" s="54">
        <v>5.7</v>
      </c>
      <c r="G251" s="54">
        <v>4.59</v>
      </c>
      <c r="H251" s="53">
        <v>3</v>
      </c>
      <c r="I251" s="55" t="s">
        <v>915</v>
      </c>
      <c r="J251" s="48"/>
      <c r="K251" s="48"/>
      <c r="L251" s="48"/>
      <c r="M251" s="48"/>
    </row>
    <row r="252" spans="1:13" s="47" customFormat="1" ht="51">
      <c r="A252" s="60" t="s">
        <v>663</v>
      </c>
      <c r="B252" s="52" t="s">
        <v>664</v>
      </c>
      <c r="C252" s="53" t="s">
        <v>628</v>
      </c>
      <c r="D252" s="53">
        <v>0</v>
      </c>
      <c r="E252" s="53">
        <v>0</v>
      </c>
      <c r="F252" s="54">
        <v>3.47</v>
      </c>
      <c r="G252" s="54">
        <v>3.75</v>
      </c>
      <c r="H252" s="53">
        <v>4</v>
      </c>
      <c r="I252" s="55" t="s">
        <v>998</v>
      </c>
      <c r="J252" s="48"/>
      <c r="K252" s="48"/>
      <c r="L252" s="48"/>
      <c r="M252" s="48"/>
    </row>
    <row r="253" spans="1:13" s="47" customFormat="1" ht="25.5">
      <c r="A253" s="60" t="s">
        <v>1078</v>
      </c>
      <c r="B253" s="52" t="s">
        <v>1077</v>
      </c>
      <c r="C253" s="53" t="s">
        <v>628</v>
      </c>
      <c r="D253" s="53">
        <v>0</v>
      </c>
      <c r="E253" s="53">
        <v>0</v>
      </c>
      <c r="F253" s="54">
        <v>7.0000000000000007E-2</v>
      </c>
      <c r="G253" s="54">
        <v>7.0000000000000007E-2</v>
      </c>
      <c r="H253" s="53">
        <v>1</v>
      </c>
      <c r="I253" s="55" t="s">
        <v>1086</v>
      </c>
      <c r="J253" s="48"/>
      <c r="K253" s="48"/>
      <c r="L253" s="48"/>
      <c r="M253" s="48"/>
    </row>
    <row r="254" spans="1:13" s="47" customFormat="1" ht="38.25">
      <c r="A254" s="66" t="s">
        <v>626</v>
      </c>
      <c r="B254" s="52" t="s">
        <v>627</v>
      </c>
      <c r="C254" s="53" t="s">
        <v>705</v>
      </c>
      <c r="D254" s="53">
        <v>1</v>
      </c>
      <c r="E254" s="53">
        <v>1</v>
      </c>
      <c r="F254" s="54">
        <v>9.9</v>
      </c>
      <c r="G254" s="54">
        <v>9.7799999999999994</v>
      </c>
      <c r="H254" s="53">
        <v>6</v>
      </c>
      <c r="I254" s="65" t="s">
        <v>714</v>
      </c>
      <c r="J254" s="48"/>
      <c r="K254" s="48"/>
      <c r="L254" s="48"/>
      <c r="M254" s="48"/>
    </row>
    <row r="255" spans="1:13" s="47" customFormat="1" ht="51">
      <c r="A255" s="60" t="s">
        <v>673</v>
      </c>
      <c r="B255" s="52" t="s">
        <v>674</v>
      </c>
      <c r="C255" s="53" t="s">
        <v>628</v>
      </c>
      <c r="D255" s="53">
        <v>0</v>
      </c>
      <c r="E255" s="53">
        <v>0</v>
      </c>
      <c r="F255" s="54">
        <v>1.77</v>
      </c>
      <c r="G255" s="54">
        <v>1.6</v>
      </c>
      <c r="H255" s="53">
        <v>3</v>
      </c>
      <c r="I255" s="55" t="s">
        <v>948</v>
      </c>
      <c r="J255" s="48"/>
      <c r="K255" s="48"/>
      <c r="L255" s="48"/>
      <c r="M255" s="48"/>
    </row>
    <row r="256" spans="1:13" s="47" customFormat="1" ht="38.25">
      <c r="A256" s="62" t="s">
        <v>504</v>
      </c>
      <c r="B256" s="63" t="s">
        <v>256</v>
      </c>
      <c r="C256" s="53" t="s">
        <v>686</v>
      </c>
      <c r="D256" s="53">
        <v>0</v>
      </c>
      <c r="E256" s="53">
        <v>0</v>
      </c>
      <c r="F256" s="54">
        <v>4.7</v>
      </c>
      <c r="G256" s="54">
        <v>4.55</v>
      </c>
      <c r="H256" s="53">
        <v>1</v>
      </c>
      <c r="I256" s="55" t="s">
        <v>1050</v>
      </c>
      <c r="J256" s="48"/>
      <c r="K256" s="48"/>
      <c r="L256" s="48"/>
      <c r="M256" s="48"/>
    </row>
    <row r="257" spans="1:13" s="47" customFormat="1" ht="25.5">
      <c r="A257" s="60" t="s">
        <v>587</v>
      </c>
      <c r="B257" s="52" t="s">
        <v>588</v>
      </c>
      <c r="C257" s="53" t="s">
        <v>686</v>
      </c>
      <c r="D257" s="53">
        <v>0</v>
      </c>
      <c r="E257" s="53">
        <v>0</v>
      </c>
      <c r="F257" s="54">
        <v>0.64</v>
      </c>
      <c r="G257" s="54">
        <v>0.64</v>
      </c>
      <c r="H257" s="53">
        <v>2</v>
      </c>
      <c r="I257" s="55" t="s">
        <v>835</v>
      </c>
      <c r="J257" s="48"/>
      <c r="K257" s="48"/>
      <c r="L257" s="48"/>
      <c r="M257" s="48"/>
    </row>
    <row r="258" spans="1:13" s="47" customFormat="1" ht="38.25">
      <c r="A258" s="60" t="s">
        <v>505</v>
      </c>
      <c r="B258" s="52" t="s">
        <v>308</v>
      </c>
      <c r="C258" s="53" t="s">
        <v>705</v>
      </c>
      <c r="D258" s="53">
        <v>0</v>
      </c>
      <c r="E258" s="53">
        <v>0</v>
      </c>
      <c r="F258" s="54">
        <v>1.33</v>
      </c>
      <c r="G258" s="54">
        <v>1.36</v>
      </c>
      <c r="H258" s="53">
        <v>2</v>
      </c>
      <c r="I258" s="55" t="s">
        <v>999</v>
      </c>
      <c r="J258" s="48"/>
      <c r="K258" s="48"/>
      <c r="L258" s="48"/>
      <c r="M258" s="48"/>
    </row>
    <row r="259" spans="1:13" s="47" customFormat="1" ht="51">
      <c r="A259" s="62" t="s">
        <v>506</v>
      </c>
      <c r="B259" s="63" t="s">
        <v>257</v>
      </c>
      <c r="C259" s="53" t="s">
        <v>705</v>
      </c>
      <c r="D259" s="53">
        <v>0</v>
      </c>
      <c r="E259" s="53">
        <v>0</v>
      </c>
      <c r="F259" s="54">
        <v>71.290000000000006</v>
      </c>
      <c r="G259" s="54">
        <v>71.5</v>
      </c>
      <c r="H259" s="53">
        <v>8</v>
      </c>
      <c r="I259" s="55" t="s">
        <v>715</v>
      </c>
      <c r="J259" s="48"/>
      <c r="K259" s="48"/>
      <c r="L259" s="48"/>
      <c r="M259" s="48"/>
    </row>
    <row r="260" spans="1:13" s="47" customFormat="1" ht="38.25">
      <c r="A260" s="62" t="s">
        <v>507</v>
      </c>
      <c r="B260" s="63" t="s">
        <v>258</v>
      </c>
      <c r="C260" s="53" t="s">
        <v>686</v>
      </c>
      <c r="D260" s="53">
        <v>0</v>
      </c>
      <c r="E260" s="53">
        <v>0</v>
      </c>
      <c r="F260" s="54">
        <v>1.5</v>
      </c>
      <c r="G260" s="54">
        <v>1.6</v>
      </c>
      <c r="H260" s="53">
        <v>4</v>
      </c>
      <c r="I260" s="55" t="s">
        <v>731</v>
      </c>
      <c r="J260" s="48"/>
      <c r="K260" s="48"/>
      <c r="L260" s="48"/>
      <c r="M260" s="48"/>
    </row>
    <row r="261" spans="1:13" s="47" customFormat="1" ht="38.25">
      <c r="A261" s="62" t="s">
        <v>508</v>
      </c>
      <c r="B261" s="63" t="s">
        <v>259</v>
      </c>
      <c r="C261" s="53" t="s">
        <v>686</v>
      </c>
      <c r="D261" s="53">
        <v>0</v>
      </c>
      <c r="E261" s="53">
        <v>0</v>
      </c>
      <c r="F261" s="54">
        <v>0.49</v>
      </c>
      <c r="G261" s="54">
        <v>0.42</v>
      </c>
      <c r="H261" s="53">
        <v>1</v>
      </c>
      <c r="I261" s="55" t="s">
        <v>1026</v>
      </c>
      <c r="J261" s="48"/>
      <c r="K261" s="48"/>
      <c r="L261" s="48"/>
      <c r="M261" s="48"/>
    </row>
    <row r="262" spans="1:13" s="47" customFormat="1" ht="51">
      <c r="A262" s="62" t="s">
        <v>509</v>
      </c>
      <c r="B262" s="63" t="s">
        <v>260</v>
      </c>
      <c r="C262" s="53" t="s">
        <v>686</v>
      </c>
      <c r="D262" s="53">
        <v>0</v>
      </c>
      <c r="E262" s="53">
        <v>0</v>
      </c>
      <c r="F262" s="54">
        <v>6.28</v>
      </c>
      <c r="G262" s="54">
        <v>6.38</v>
      </c>
      <c r="H262" s="53">
        <v>8</v>
      </c>
      <c r="I262" s="55" t="s">
        <v>1051</v>
      </c>
      <c r="J262" s="48"/>
      <c r="K262" s="48"/>
      <c r="L262" s="48"/>
      <c r="M262" s="48"/>
    </row>
    <row r="263" spans="1:13" s="47" customFormat="1" ht="51">
      <c r="A263" s="60" t="s">
        <v>510</v>
      </c>
      <c r="B263" s="52" t="s">
        <v>316</v>
      </c>
      <c r="C263" s="53" t="s">
        <v>628</v>
      </c>
      <c r="D263" s="53">
        <v>0</v>
      </c>
      <c r="E263" s="53">
        <v>0</v>
      </c>
      <c r="F263" s="54">
        <v>3.7</v>
      </c>
      <c r="G263" s="54">
        <v>3.93</v>
      </c>
      <c r="H263" s="53">
        <v>8</v>
      </c>
      <c r="I263" s="55" t="s">
        <v>943</v>
      </c>
      <c r="J263" s="48"/>
      <c r="K263" s="48"/>
      <c r="L263" s="48"/>
      <c r="M263" s="48"/>
    </row>
    <row r="264" spans="1:13" s="47" customFormat="1" ht="38.25">
      <c r="A264" s="66" t="s">
        <v>511</v>
      </c>
      <c r="B264" s="52" t="s">
        <v>334</v>
      </c>
      <c r="C264" s="53" t="s">
        <v>705</v>
      </c>
      <c r="D264" s="53">
        <v>0</v>
      </c>
      <c r="E264" s="53">
        <v>0</v>
      </c>
      <c r="F264" s="54">
        <v>1.43</v>
      </c>
      <c r="G264" s="54">
        <v>1.49</v>
      </c>
      <c r="H264" s="53">
        <v>2</v>
      </c>
      <c r="I264" s="55" t="s">
        <v>886</v>
      </c>
      <c r="J264" s="48"/>
      <c r="K264" s="48"/>
      <c r="L264" s="48"/>
      <c r="M264" s="48"/>
    </row>
    <row r="265" spans="1:13" s="47" customFormat="1" ht="51">
      <c r="A265" s="67" t="s">
        <v>512</v>
      </c>
      <c r="B265" s="68" t="s">
        <v>261</v>
      </c>
      <c r="C265" s="53" t="s">
        <v>686</v>
      </c>
      <c r="D265" s="53">
        <v>0</v>
      </c>
      <c r="E265" s="53">
        <v>0</v>
      </c>
      <c r="F265" s="54">
        <v>4.54</v>
      </c>
      <c r="G265" s="54">
        <v>4.51</v>
      </c>
      <c r="H265" s="53">
        <v>6</v>
      </c>
      <c r="I265" s="55" t="s">
        <v>956</v>
      </c>
      <c r="J265" s="48"/>
      <c r="K265" s="48"/>
      <c r="L265" s="48"/>
      <c r="M265" s="48"/>
    </row>
    <row r="266" spans="1:13" s="47" customFormat="1" ht="38.25">
      <c r="A266" s="60" t="s">
        <v>665</v>
      </c>
      <c r="B266" s="52" t="s">
        <v>666</v>
      </c>
      <c r="C266" s="53" t="s">
        <v>686</v>
      </c>
      <c r="D266" s="53">
        <v>0</v>
      </c>
      <c r="E266" s="53">
        <v>0</v>
      </c>
      <c r="F266" s="54">
        <v>3.5</v>
      </c>
      <c r="G266" s="54">
        <v>3.6</v>
      </c>
      <c r="H266" s="53">
        <v>1</v>
      </c>
      <c r="I266" s="55" t="s">
        <v>1025</v>
      </c>
      <c r="J266" s="48"/>
      <c r="K266" s="48"/>
      <c r="L266" s="48"/>
      <c r="M266" s="48"/>
    </row>
    <row r="267" spans="1:13" s="47" customFormat="1" ht="38.25">
      <c r="A267" s="62" t="s">
        <v>579</v>
      </c>
      <c r="B267" s="63" t="s">
        <v>580</v>
      </c>
      <c r="C267" s="53" t="s">
        <v>686</v>
      </c>
      <c r="D267" s="53">
        <v>0</v>
      </c>
      <c r="E267" s="53">
        <v>0</v>
      </c>
      <c r="F267" s="54">
        <v>4.79</v>
      </c>
      <c r="G267" s="54">
        <v>4.79</v>
      </c>
      <c r="H267" s="53">
        <v>2</v>
      </c>
      <c r="I267" s="55" t="s">
        <v>773</v>
      </c>
      <c r="J267" s="48"/>
      <c r="K267" s="48"/>
      <c r="L267" s="48"/>
      <c r="M267" s="48"/>
    </row>
    <row r="268" spans="1:13" s="47" customFormat="1" ht="38.25">
      <c r="A268" s="62" t="s">
        <v>513</v>
      </c>
      <c r="B268" s="63" t="s">
        <v>262</v>
      </c>
      <c r="C268" s="53" t="s">
        <v>705</v>
      </c>
      <c r="D268" s="53">
        <v>0</v>
      </c>
      <c r="E268" s="53">
        <v>1</v>
      </c>
      <c r="F268" s="54">
        <v>16.11</v>
      </c>
      <c r="G268" s="54">
        <v>16.84</v>
      </c>
      <c r="H268" s="53">
        <v>8</v>
      </c>
      <c r="I268" s="55" t="s">
        <v>783</v>
      </c>
      <c r="J268" s="48"/>
      <c r="K268" s="48"/>
      <c r="L268" s="48"/>
      <c r="M268" s="48"/>
    </row>
    <row r="269" spans="1:13" s="47" customFormat="1" ht="51">
      <c r="A269" s="62" t="s">
        <v>514</v>
      </c>
      <c r="B269" s="63" t="s">
        <v>332</v>
      </c>
      <c r="C269" s="53" t="s">
        <v>705</v>
      </c>
      <c r="D269" s="53">
        <v>1</v>
      </c>
      <c r="E269" s="53">
        <v>0</v>
      </c>
      <c r="F269" s="54">
        <v>4.3099999999999996</v>
      </c>
      <c r="G269" s="54">
        <v>4.28</v>
      </c>
      <c r="H269" s="53">
        <v>2</v>
      </c>
      <c r="I269" s="55" t="s">
        <v>983</v>
      </c>
      <c r="J269" s="48"/>
      <c r="K269" s="48"/>
      <c r="L269" s="48"/>
      <c r="M269" s="48"/>
    </row>
    <row r="270" spans="1:13" s="47" customFormat="1" ht="38.25">
      <c r="A270" s="62" t="s">
        <v>515</v>
      </c>
      <c r="B270" s="63" t="s">
        <v>263</v>
      </c>
      <c r="C270" s="53" t="s">
        <v>705</v>
      </c>
      <c r="D270" s="53">
        <v>0</v>
      </c>
      <c r="E270" s="53">
        <v>0</v>
      </c>
      <c r="F270" s="54">
        <v>0.31</v>
      </c>
      <c r="G270" s="54">
        <v>0.31</v>
      </c>
      <c r="H270" s="53">
        <v>6</v>
      </c>
      <c r="I270" s="55" t="s">
        <v>866</v>
      </c>
      <c r="J270" s="48"/>
      <c r="K270" s="48"/>
      <c r="L270" s="48"/>
      <c r="M270" s="48"/>
    </row>
    <row r="271" spans="1:13" s="47" customFormat="1" ht="38.25">
      <c r="A271" s="66" t="s">
        <v>516</v>
      </c>
      <c r="B271" s="52" t="s">
        <v>351</v>
      </c>
      <c r="C271" s="53" t="s">
        <v>628</v>
      </c>
      <c r="D271" s="53">
        <v>0</v>
      </c>
      <c r="E271" s="53">
        <v>0</v>
      </c>
      <c r="F271" s="54">
        <v>6.75</v>
      </c>
      <c r="G271" s="54">
        <v>6.75</v>
      </c>
      <c r="H271" s="53">
        <v>1</v>
      </c>
      <c r="I271" s="55" t="s">
        <v>888</v>
      </c>
      <c r="J271" s="48"/>
      <c r="K271" s="48"/>
      <c r="L271" s="48"/>
      <c r="M271" s="48"/>
    </row>
    <row r="272" spans="1:13" s="47" customFormat="1" ht="25.5">
      <c r="A272" s="60" t="s">
        <v>516</v>
      </c>
      <c r="B272" s="52" t="s">
        <v>351</v>
      </c>
      <c r="C272" s="53" t="s">
        <v>628</v>
      </c>
      <c r="D272" s="53">
        <v>0</v>
      </c>
      <c r="E272" s="53">
        <v>1</v>
      </c>
      <c r="F272" s="53">
        <v>6.75</v>
      </c>
      <c r="G272" s="54">
        <v>6.15</v>
      </c>
      <c r="H272" s="53">
        <v>1</v>
      </c>
      <c r="I272" s="55" t="s">
        <v>972</v>
      </c>
      <c r="J272" s="48"/>
      <c r="K272" s="48"/>
      <c r="L272" s="48"/>
      <c r="M272" s="48"/>
    </row>
    <row r="273" spans="1:13" s="47" customFormat="1" ht="38.25">
      <c r="A273" s="60" t="s">
        <v>581</v>
      </c>
      <c r="B273" s="52" t="s">
        <v>582</v>
      </c>
      <c r="C273" s="53" t="s">
        <v>628</v>
      </c>
      <c r="D273" s="53">
        <v>0</v>
      </c>
      <c r="E273" s="53">
        <v>0</v>
      </c>
      <c r="F273" s="54">
        <v>1.3</v>
      </c>
      <c r="G273" s="54">
        <v>1.4</v>
      </c>
      <c r="H273" s="53">
        <v>1</v>
      </c>
      <c r="I273" s="55" t="s">
        <v>774</v>
      </c>
      <c r="J273" s="48"/>
      <c r="K273" s="48"/>
      <c r="L273" s="48"/>
      <c r="M273" s="48"/>
    </row>
    <row r="274" spans="1:13" s="47" customFormat="1" ht="25.5">
      <c r="A274" s="62" t="s">
        <v>517</v>
      </c>
      <c r="B274" s="63" t="s">
        <v>264</v>
      </c>
      <c r="C274" s="53" t="s">
        <v>686</v>
      </c>
      <c r="D274" s="53">
        <v>0</v>
      </c>
      <c r="E274" s="53">
        <v>0</v>
      </c>
      <c r="F274" s="54">
        <v>9.06</v>
      </c>
      <c r="G274" s="54">
        <v>10.98</v>
      </c>
      <c r="H274" s="53">
        <v>2</v>
      </c>
      <c r="I274" s="55" t="s">
        <v>859</v>
      </c>
      <c r="J274" s="48"/>
      <c r="K274" s="48"/>
      <c r="L274" s="48"/>
      <c r="M274" s="48"/>
    </row>
    <row r="275" spans="1:13" s="47" customFormat="1" ht="38.25">
      <c r="A275" s="62" t="s">
        <v>518</v>
      </c>
      <c r="B275" s="63" t="s">
        <v>265</v>
      </c>
      <c r="C275" s="53" t="s">
        <v>705</v>
      </c>
      <c r="D275" s="53">
        <v>0</v>
      </c>
      <c r="E275" s="53">
        <v>0</v>
      </c>
      <c r="F275" s="54">
        <v>0.78</v>
      </c>
      <c r="G275" s="54">
        <v>0.74</v>
      </c>
      <c r="H275" s="53">
        <v>5</v>
      </c>
      <c r="I275" s="55" t="s">
        <v>793</v>
      </c>
      <c r="J275" s="48"/>
      <c r="K275" s="48"/>
      <c r="L275" s="48"/>
      <c r="M275" s="48"/>
    </row>
    <row r="276" spans="1:13" s="47" customFormat="1" ht="38.25">
      <c r="A276" s="62" t="s">
        <v>519</v>
      </c>
      <c r="B276" s="63" t="s">
        <v>306</v>
      </c>
      <c r="C276" s="53" t="s">
        <v>628</v>
      </c>
      <c r="D276" s="53">
        <v>0</v>
      </c>
      <c r="E276" s="53">
        <v>0</v>
      </c>
      <c r="F276" s="54">
        <v>4.16</v>
      </c>
      <c r="G276" s="54">
        <v>4.45</v>
      </c>
      <c r="H276" s="53">
        <v>3</v>
      </c>
      <c r="I276" s="55" t="s">
        <v>762</v>
      </c>
      <c r="J276" s="48"/>
      <c r="K276" s="48"/>
      <c r="L276" s="48"/>
      <c r="M276" s="48"/>
    </row>
    <row r="277" spans="1:13" s="47" customFormat="1" ht="25.5">
      <c r="A277" s="60" t="s">
        <v>659</v>
      </c>
      <c r="B277" s="52" t="s">
        <v>660</v>
      </c>
      <c r="C277" s="53" t="s">
        <v>686</v>
      </c>
      <c r="D277" s="53">
        <v>0</v>
      </c>
      <c r="E277" s="53">
        <v>0</v>
      </c>
      <c r="F277" s="54">
        <v>1.1299999999999999</v>
      </c>
      <c r="G277" s="54">
        <v>1.18</v>
      </c>
      <c r="H277" s="53">
        <v>1</v>
      </c>
      <c r="I277" s="55" t="s">
        <v>944</v>
      </c>
      <c r="J277" s="48"/>
      <c r="K277" s="48"/>
      <c r="L277" s="48"/>
      <c r="M277" s="48"/>
    </row>
    <row r="278" spans="1:13" s="47" customFormat="1" ht="51">
      <c r="A278" s="62" t="s">
        <v>520</v>
      </c>
      <c r="B278" s="63" t="s">
        <v>266</v>
      </c>
      <c r="C278" s="53" t="s">
        <v>686</v>
      </c>
      <c r="D278" s="53">
        <v>0</v>
      </c>
      <c r="E278" s="53">
        <v>0</v>
      </c>
      <c r="F278" s="54">
        <v>2.21</v>
      </c>
      <c r="G278" s="54">
        <v>2.21</v>
      </c>
      <c r="H278" s="53">
        <v>6</v>
      </c>
      <c r="I278" s="55" t="s">
        <v>726</v>
      </c>
      <c r="J278" s="48"/>
      <c r="K278" s="48"/>
      <c r="L278" s="48"/>
      <c r="M278" s="48"/>
    </row>
    <row r="279" spans="1:13" s="47" customFormat="1" ht="38.25">
      <c r="A279" s="67" t="s">
        <v>521</v>
      </c>
      <c r="B279" s="68" t="s">
        <v>267</v>
      </c>
      <c r="C279" s="53" t="s">
        <v>705</v>
      </c>
      <c r="D279" s="53">
        <v>0</v>
      </c>
      <c r="E279" s="53">
        <v>0</v>
      </c>
      <c r="F279" s="54">
        <v>7.69</v>
      </c>
      <c r="G279" s="54">
        <v>7.59</v>
      </c>
      <c r="H279" s="53">
        <v>2</v>
      </c>
      <c r="I279" s="55" t="s">
        <v>1000</v>
      </c>
      <c r="J279" s="48"/>
      <c r="K279" s="48"/>
      <c r="L279" s="48"/>
      <c r="M279" s="48"/>
    </row>
    <row r="280" spans="1:13" s="47" customFormat="1" ht="38.25">
      <c r="A280" s="62" t="s">
        <v>522</v>
      </c>
      <c r="B280" s="63" t="s">
        <v>268</v>
      </c>
      <c r="C280" s="53" t="s">
        <v>686</v>
      </c>
      <c r="D280" s="53">
        <v>0</v>
      </c>
      <c r="E280" s="53">
        <v>0</v>
      </c>
      <c r="F280" s="54">
        <v>13.39</v>
      </c>
      <c r="G280" s="54">
        <v>14.42</v>
      </c>
      <c r="H280" s="53">
        <v>7</v>
      </c>
      <c r="I280" s="55" t="s">
        <v>980</v>
      </c>
      <c r="J280" s="48"/>
      <c r="K280" s="48"/>
      <c r="L280" s="48"/>
      <c r="M280" s="48"/>
    </row>
    <row r="281" spans="1:13" s="47" customFormat="1" ht="38.25">
      <c r="A281" s="60" t="s">
        <v>1079</v>
      </c>
      <c r="B281" s="52" t="s">
        <v>1080</v>
      </c>
      <c r="C281" s="53" t="s">
        <v>686</v>
      </c>
      <c r="D281" s="53">
        <v>0</v>
      </c>
      <c r="E281" s="53">
        <v>0</v>
      </c>
      <c r="F281" s="54">
        <v>0.18</v>
      </c>
      <c r="G281" s="54">
        <v>0.17</v>
      </c>
      <c r="H281" s="53">
        <v>2</v>
      </c>
      <c r="I281" s="55" t="s">
        <v>1087</v>
      </c>
      <c r="J281" s="48"/>
      <c r="K281" s="48"/>
      <c r="L281" s="48"/>
      <c r="M281" s="48"/>
    </row>
    <row r="282" spans="1:13" s="47" customFormat="1" ht="38.25">
      <c r="A282" s="72" t="s">
        <v>523</v>
      </c>
      <c r="B282" s="63" t="s">
        <v>269</v>
      </c>
      <c r="C282" s="53" t="s">
        <v>705</v>
      </c>
      <c r="D282" s="53">
        <v>0</v>
      </c>
      <c r="E282" s="53">
        <v>0</v>
      </c>
      <c r="F282" s="54">
        <v>19.46</v>
      </c>
      <c r="G282" s="54">
        <v>19.78</v>
      </c>
      <c r="H282" s="53">
        <v>3</v>
      </c>
      <c r="I282" s="55" t="s">
        <v>894</v>
      </c>
      <c r="J282" s="48"/>
      <c r="K282" s="48"/>
      <c r="L282" s="48"/>
      <c r="M282" s="48"/>
    </row>
    <row r="283" spans="1:13" s="47" customFormat="1" ht="38.25">
      <c r="A283" s="72" t="s">
        <v>872</v>
      </c>
      <c r="B283" s="63" t="s">
        <v>873</v>
      </c>
      <c r="C283" s="53" t="s">
        <v>686</v>
      </c>
      <c r="D283" s="53">
        <v>0</v>
      </c>
      <c r="E283" s="53">
        <v>0</v>
      </c>
      <c r="F283" s="54">
        <v>0.78</v>
      </c>
      <c r="G283" s="54">
        <v>0.78</v>
      </c>
      <c r="H283" s="53">
        <v>1</v>
      </c>
      <c r="I283" s="55" t="s">
        <v>901</v>
      </c>
      <c r="J283" s="48"/>
      <c r="K283" s="48"/>
      <c r="L283" s="48"/>
      <c r="M283" s="48"/>
    </row>
    <row r="284" spans="1:13" s="47" customFormat="1" ht="51">
      <c r="A284" s="62" t="s">
        <v>524</v>
      </c>
      <c r="B284" s="63" t="s">
        <v>270</v>
      </c>
      <c r="C284" s="53" t="s">
        <v>628</v>
      </c>
      <c r="D284" s="53">
        <v>1</v>
      </c>
      <c r="E284" s="53">
        <v>1</v>
      </c>
      <c r="F284" s="54">
        <v>7.48</v>
      </c>
      <c r="G284" s="54">
        <v>8.41</v>
      </c>
      <c r="H284" s="53">
        <v>5</v>
      </c>
      <c r="I284" s="55" t="s">
        <v>869</v>
      </c>
      <c r="J284" s="48"/>
      <c r="K284" s="48"/>
      <c r="L284" s="48"/>
      <c r="M284" s="48"/>
    </row>
    <row r="285" spans="1:13" s="47" customFormat="1" ht="25.5">
      <c r="A285" s="72" t="s">
        <v>525</v>
      </c>
      <c r="B285" s="63" t="s">
        <v>271</v>
      </c>
      <c r="C285" s="53" t="s">
        <v>686</v>
      </c>
      <c r="D285" s="53">
        <v>0</v>
      </c>
      <c r="E285" s="53">
        <v>0</v>
      </c>
      <c r="F285" s="54">
        <v>1.27</v>
      </c>
      <c r="G285" s="54">
        <v>1.27</v>
      </c>
      <c r="H285" s="53">
        <v>2</v>
      </c>
      <c r="I285" s="55" t="s">
        <v>858</v>
      </c>
      <c r="J285" s="48"/>
      <c r="K285" s="48"/>
      <c r="L285" s="48"/>
      <c r="M285" s="48"/>
    </row>
    <row r="286" spans="1:13" s="47" customFormat="1" ht="25.5">
      <c r="A286" s="60" t="s">
        <v>526</v>
      </c>
      <c r="B286" s="52" t="s">
        <v>309</v>
      </c>
      <c r="C286" s="53" t="s">
        <v>686</v>
      </c>
      <c r="D286" s="53">
        <v>0</v>
      </c>
      <c r="E286" s="53">
        <v>0</v>
      </c>
      <c r="F286" s="54">
        <v>3.84</v>
      </c>
      <c r="G286" s="54">
        <v>3.88</v>
      </c>
      <c r="H286" s="53">
        <v>1</v>
      </c>
      <c r="I286" s="55" t="s">
        <v>940</v>
      </c>
      <c r="J286" s="48"/>
      <c r="K286" s="48"/>
      <c r="L286" s="48"/>
      <c r="M286" s="48"/>
    </row>
    <row r="287" spans="1:13" s="47" customFormat="1" ht="51">
      <c r="A287" s="62" t="s">
        <v>527</v>
      </c>
      <c r="B287" s="63" t="s">
        <v>272</v>
      </c>
      <c r="C287" s="53" t="s">
        <v>686</v>
      </c>
      <c r="D287" s="53">
        <v>0</v>
      </c>
      <c r="E287" s="53">
        <v>1</v>
      </c>
      <c r="F287" s="54">
        <v>22.7</v>
      </c>
      <c r="G287" s="54">
        <v>23.45</v>
      </c>
      <c r="H287" s="53">
        <v>6</v>
      </c>
      <c r="I287" s="55" t="s">
        <v>789</v>
      </c>
      <c r="J287" s="48"/>
      <c r="K287" s="48"/>
      <c r="L287" s="48"/>
      <c r="M287" s="48"/>
    </row>
    <row r="288" spans="1:13" s="47" customFormat="1" ht="51">
      <c r="A288" s="62" t="s">
        <v>528</v>
      </c>
      <c r="B288" s="63" t="s">
        <v>339</v>
      </c>
      <c r="C288" s="53" t="s">
        <v>686</v>
      </c>
      <c r="D288" s="53">
        <v>0</v>
      </c>
      <c r="E288" s="53">
        <v>0</v>
      </c>
      <c r="F288" s="54">
        <v>2.98</v>
      </c>
      <c r="G288" s="54">
        <v>3.07</v>
      </c>
      <c r="H288" s="53">
        <v>8</v>
      </c>
      <c r="I288" s="55" t="s">
        <v>941</v>
      </c>
      <c r="J288" s="48"/>
      <c r="K288" s="48"/>
      <c r="L288" s="48"/>
      <c r="M288" s="48"/>
    </row>
    <row r="289" spans="1:13" s="47" customFormat="1" ht="38.25">
      <c r="A289" s="62" t="s">
        <v>529</v>
      </c>
      <c r="B289" s="63" t="s">
        <v>273</v>
      </c>
      <c r="C289" s="53" t="s">
        <v>686</v>
      </c>
      <c r="D289" s="53">
        <v>0</v>
      </c>
      <c r="E289" s="53">
        <v>0</v>
      </c>
      <c r="F289" s="54">
        <v>1.27</v>
      </c>
      <c r="G289" s="54">
        <v>1.3</v>
      </c>
      <c r="H289" s="53">
        <v>5</v>
      </c>
      <c r="I289" s="55" t="s">
        <v>942</v>
      </c>
      <c r="J289" s="48"/>
      <c r="K289" s="48"/>
      <c r="L289" s="48"/>
      <c r="M289" s="48"/>
    </row>
    <row r="290" spans="1:13" s="47" customFormat="1" ht="51">
      <c r="A290" s="62" t="s">
        <v>530</v>
      </c>
      <c r="B290" s="63" t="s">
        <v>274</v>
      </c>
      <c r="C290" s="53" t="s">
        <v>705</v>
      </c>
      <c r="D290" s="53">
        <v>0</v>
      </c>
      <c r="E290" s="53">
        <v>1</v>
      </c>
      <c r="F290" s="54">
        <v>2.5299999999999998</v>
      </c>
      <c r="G290" s="54">
        <v>2.56</v>
      </c>
      <c r="H290" s="53">
        <v>7</v>
      </c>
      <c r="I290" s="55" t="s">
        <v>1005</v>
      </c>
      <c r="J290" s="48"/>
      <c r="K290" s="48"/>
      <c r="L290" s="48"/>
      <c r="M290" s="48"/>
    </row>
    <row r="291" spans="1:13" s="47" customFormat="1" ht="38.25">
      <c r="A291" s="62" t="s">
        <v>531</v>
      </c>
      <c r="B291" s="63" t="s">
        <v>275</v>
      </c>
      <c r="C291" s="53" t="s">
        <v>686</v>
      </c>
      <c r="D291" s="53">
        <v>0</v>
      </c>
      <c r="E291" s="53">
        <v>0</v>
      </c>
      <c r="F291" s="54">
        <v>0.55000000000000004</v>
      </c>
      <c r="G291" s="54">
        <v>0.45</v>
      </c>
      <c r="H291" s="53">
        <v>1</v>
      </c>
      <c r="I291" s="55" t="s">
        <v>1032</v>
      </c>
      <c r="J291" s="48"/>
      <c r="K291" s="48"/>
      <c r="L291" s="48"/>
      <c r="M291" s="48"/>
    </row>
    <row r="292" spans="1:13" s="47" customFormat="1" ht="51">
      <c r="A292" s="60" t="s">
        <v>532</v>
      </c>
      <c r="B292" s="52" t="s">
        <v>329</v>
      </c>
      <c r="C292" s="53" t="s">
        <v>686</v>
      </c>
      <c r="D292" s="53">
        <v>0</v>
      </c>
      <c r="E292" s="53">
        <v>1</v>
      </c>
      <c r="F292" s="54">
        <v>4.38</v>
      </c>
      <c r="G292" s="54">
        <v>4.03</v>
      </c>
      <c r="H292" s="53">
        <v>4</v>
      </c>
      <c r="I292" s="55" t="s">
        <v>1033</v>
      </c>
      <c r="J292" s="48"/>
      <c r="K292" s="48"/>
      <c r="L292" s="48"/>
      <c r="M292" s="48"/>
    </row>
    <row r="293" spans="1:13" s="47" customFormat="1" ht="38.25">
      <c r="A293" s="62" t="s">
        <v>533</v>
      </c>
      <c r="B293" s="63" t="s">
        <v>276</v>
      </c>
      <c r="C293" s="53" t="s">
        <v>686</v>
      </c>
      <c r="D293" s="53">
        <v>0</v>
      </c>
      <c r="E293" s="53">
        <v>0</v>
      </c>
      <c r="F293" s="54">
        <v>0.98</v>
      </c>
      <c r="G293" s="54">
        <v>0.98</v>
      </c>
      <c r="H293" s="53">
        <v>4</v>
      </c>
      <c r="I293" s="55" t="s">
        <v>957</v>
      </c>
      <c r="J293" s="48"/>
      <c r="K293" s="48"/>
      <c r="L293" s="48"/>
      <c r="M293" s="48"/>
    </row>
    <row r="294" spans="1:13" s="47" customFormat="1" ht="51">
      <c r="A294" s="66" t="s">
        <v>534</v>
      </c>
      <c r="B294" s="52" t="s">
        <v>358</v>
      </c>
      <c r="C294" s="53" t="s">
        <v>705</v>
      </c>
      <c r="D294" s="53">
        <v>0</v>
      </c>
      <c r="E294" s="53">
        <v>1</v>
      </c>
      <c r="F294" s="54">
        <v>2.96</v>
      </c>
      <c r="G294" s="54">
        <v>3.19</v>
      </c>
      <c r="H294" s="53">
        <v>4</v>
      </c>
      <c r="I294" s="55" t="s">
        <v>902</v>
      </c>
      <c r="J294" s="48"/>
      <c r="K294" s="48"/>
      <c r="L294" s="48"/>
      <c r="M294" s="48"/>
    </row>
    <row r="295" spans="1:13" s="47" customFormat="1" ht="51">
      <c r="A295" s="66" t="s">
        <v>567</v>
      </c>
      <c r="B295" s="52" t="s">
        <v>566</v>
      </c>
      <c r="C295" s="53" t="s">
        <v>686</v>
      </c>
      <c r="D295" s="53">
        <v>0</v>
      </c>
      <c r="E295" s="53">
        <v>0</v>
      </c>
      <c r="F295" s="54">
        <v>6.07</v>
      </c>
      <c r="G295" s="54">
        <v>6.11</v>
      </c>
      <c r="H295" s="53">
        <v>8</v>
      </c>
      <c r="I295" s="55" t="s">
        <v>903</v>
      </c>
      <c r="J295" s="48"/>
      <c r="K295" s="48"/>
      <c r="L295" s="48"/>
      <c r="M295" s="48"/>
    </row>
    <row r="296" spans="1:13" s="47" customFormat="1" ht="38.25">
      <c r="A296" s="72" t="s">
        <v>535</v>
      </c>
      <c r="B296" s="63" t="s">
        <v>277</v>
      </c>
      <c r="C296" s="53" t="s">
        <v>705</v>
      </c>
      <c r="D296" s="53">
        <v>0</v>
      </c>
      <c r="E296" s="53">
        <v>0</v>
      </c>
      <c r="F296" s="54">
        <v>2.77</v>
      </c>
      <c r="G296" s="54">
        <v>2.98</v>
      </c>
      <c r="H296" s="53">
        <v>3</v>
      </c>
      <c r="I296" s="55" t="s">
        <v>887</v>
      </c>
      <c r="J296" s="48"/>
      <c r="K296" s="48"/>
      <c r="L296" s="48"/>
      <c r="M296" s="48"/>
    </row>
    <row r="297" spans="1:13" s="47" customFormat="1" ht="38.25">
      <c r="A297" s="62" t="s">
        <v>536</v>
      </c>
      <c r="B297" s="63" t="s">
        <v>278</v>
      </c>
      <c r="C297" s="53" t="s">
        <v>628</v>
      </c>
      <c r="D297" s="53">
        <v>0</v>
      </c>
      <c r="E297" s="53">
        <v>0</v>
      </c>
      <c r="F297" s="54">
        <v>4.8</v>
      </c>
      <c r="G297" s="54">
        <v>4.7300000000000004</v>
      </c>
      <c r="H297" s="53">
        <v>7</v>
      </c>
      <c r="I297" s="55" t="s">
        <v>784</v>
      </c>
      <c r="J297" s="48"/>
      <c r="K297" s="48"/>
      <c r="L297" s="48"/>
      <c r="M297" s="48"/>
    </row>
    <row r="298" spans="1:13" s="47" customFormat="1" ht="51">
      <c r="A298" s="62" t="s">
        <v>537</v>
      </c>
      <c r="B298" s="63" t="s">
        <v>279</v>
      </c>
      <c r="C298" s="53" t="s">
        <v>705</v>
      </c>
      <c r="D298" s="53">
        <v>0</v>
      </c>
      <c r="E298" s="53">
        <v>0</v>
      </c>
      <c r="F298" s="54">
        <v>14.36</v>
      </c>
      <c r="G298" s="54">
        <v>14.17</v>
      </c>
      <c r="H298" s="53">
        <v>8</v>
      </c>
      <c r="I298" s="55" t="s">
        <v>717</v>
      </c>
      <c r="J298" s="48"/>
      <c r="K298" s="48"/>
      <c r="L298" s="48"/>
      <c r="M298" s="48"/>
    </row>
    <row r="299" spans="1:13" s="47" customFormat="1" ht="38.25">
      <c r="A299" s="62" t="s">
        <v>606</v>
      </c>
      <c r="B299" s="63" t="s">
        <v>607</v>
      </c>
      <c r="C299" s="53" t="s">
        <v>628</v>
      </c>
      <c r="D299" s="53">
        <v>0</v>
      </c>
      <c r="E299" s="53">
        <v>0</v>
      </c>
      <c r="F299" s="54">
        <v>2</v>
      </c>
      <c r="G299" s="54">
        <v>20.8</v>
      </c>
      <c r="H299" s="53">
        <v>1</v>
      </c>
      <c r="I299" s="55" t="s">
        <v>1052</v>
      </c>
      <c r="J299" s="48"/>
      <c r="K299" s="48"/>
      <c r="L299" s="48"/>
      <c r="M299" s="48"/>
    </row>
    <row r="300" spans="1:13" s="47" customFormat="1" ht="38.25">
      <c r="A300" s="62" t="s">
        <v>538</v>
      </c>
      <c r="B300" s="63" t="s">
        <v>280</v>
      </c>
      <c r="C300" s="53" t="s">
        <v>686</v>
      </c>
      <c r="D300" s="53">
        <v>0</v>
      </c>
      <c r="E300" s="53">
        <v>0</v>
      </c>
      <c r="F300" s="54">
        <v>10.130000000000001</v>
      </c>
      <c r="G300" s="54">
        <v>9.3699999999999992</v>
      </c>
      <c r="H300" s="53">
        <v>8</v>
      </c>
      <c r="I300" s="55" t="s">
        <v>969</v>
      </c>
      <c r="J300" s="48"/>
      <c r="K300" s="48"/>
      <c r="L300" s="48"/>
      <c r="M300" s="48"/>
    </row>
    <row r="301" spans="1:13" s="47" customFormat="1" ht="38.25">
      <c r="A301" s="62" t="s">
        <v>624</v>
      </c>
      <c r="B301" s="63" t="s">
        <v>625</v>
      </c>
      <c r="C301" s="53" t="s">
        <v>686</v>
      </c>
      <c r="D301" s="53">
        <v>0</v>
      </c>
      <c r="E301" s="53">
        <v>0</v>
      </c>
      <c r="F301" s="54">
        <v>2.57</v>
      </c>
      <c r="G301" s="54">
        <v>2.15</v>
      </c>
      <c r="H301" s="53">
        <v>1</v>
      </c>
      <c r="I301" s="55" t="s">
        <v>1001</v>
      </c>
      <c r="J301" s="48"/>
      <c r="K301" s="48"/>
      <c r="L301" s="48"/>
      <c r="M301" s="48"/>
    </row>
    <row r="302" spans="1:13" s="47" customFormat="1" ht="51">
      <c r="A302" s="67" t="s">
        <v>539</v>
      </c>
      <c r="B302" s="68" t="s">
        <v>281</v>
      </c>
      <c r="C302" s="53" t="s">
        <v>686</v>
      </c>
      <c r="D302" s="53">
        <v>1</v>
      </c>
      <c r="E302" s="53">
        <v>1</v>
      </c>
      <c r="F302" s="54">
        <v>7</v>
      </c>
      <c r="G302" s="54">
        <v>7.07</v>
      </c>
      <c r="H302" s="53">
        <v>7</v>
      </c>
      <c r="I302" s="55" t="s">
        <v>867</v>
      </c>
      <c r="J302" s="48"/>
      <c r="K302" s="48"/>
      <c r="L302" s="48"/>
      <c r="M302" s="48"/>
    </row>
    <row r="303" spans="1:13" s="47" customFormat="1" ht="38.25">
      <c r="A303" s="62" t="s">
        <v>540</v>
      </c>
      <c r="B303" s="63" t="s">
        <v>282</v>
      </c>
      <c r="C303" s="53" t="s">
        <v>686</v>
      </c>
      <c r="D303" s="53">
        <v>0</v>
      </c>
      <c r="E303" s="53">
        <v>0</v>
      </c>
      <c r="F303" s="54">
        <v>4.59</v>
      </c>
      <c r="G303" s="54">
        <v>4.51</v>
      </c>
      <c r="H303" s="53">
        <v>6</v>
      </c>
      <c r="I303" s="55" t="s">
        <v>718</v>
      </c>
      <c r="J303" s="48"/>
      <c r="K303" s="48"/>
      <c r="L303" s="48"/>
      <c r="M303" s="48"/>
    </row>
    <row r="304" spans="1:13" s="47" customFormat="1" ht="38.25">
      <c r="A304" s="72" t="s">
        <v>541</v>
      </c>
      <c r="B304" s="63" t="s">
        <v>283</v>
      </c>
      <c r="C304" s="53" t="s">
        <v>686</v>
      </c>
      <c r="D304" s="53">
        <v>0</v>
      </c>
      <c r="E304" s="53">
        <v>0</v>
      </c>
      <c r="F304" s="54">
        <v>4.8</v>
      </c>
      <c r="G304" s="54">
        <v>4.7</v>
      </c>
      <c r="H304" s="53">
        <v>4</v>
      </c>
      <c r="I304" s="55" t="s">
        <v>889</v>
      </c>
      <c r="J304" s="48"/>
      <c r="K304" s="48"/>
      <c r="L304" s="48"/>
      <c r="M304" s="48"/>
    </row>
    <row r="305" spans="1:13" s="47" customFormat="1" ht="51">
      <c r="A305" s="62" t="s">
        <v>542</v>
      </c>
      <c r="B305" s="63" t="s">
        <v>284</v>
      </c>
      <c r="C305" s="53" t="s">
        <v>686</v>
      </c>
      <c r="D305" s="53">
        <v>0</v>
      </c>
      <c r="E305" s="53">
        <v>0</v>
      </c>
      <c r="F305" s="54">
        <v>4.28</v>
      </c>
      <c r="G305" s="54">
        <v>4.22</v>
      </c>
      <c r="H305" s="53">
        <v>5</v>
      </c>
      <c r="I305" s="55" t="s">
        <v>799</v>
      </c>
      <c r="J305" s="48"/>
      <c r="K305" s="48"/>
      <c r="L305" s="48"/>
      <c r="M305" s="48"/>
    </row>
    <row r="306" spans="1:13" s="47" customFormat="1" ht="51">
      <c r="A306" s="62" t="s">
        <v>543</v>
      </c>
      <c r="B306" s="63" t="s">
        <v>285</v>
      </c>
      <c r="C306" s="53" t="s">
        <v>705</v>
      </c>
      <c r="D306" s="53">
        <v>1</v>
      </c>
      <c r="E306" s="53">
        <v>2</v>
      </c>
      <c r="F306" s="54">
        <v>4.41</v>
      </c>
      <c r="G306" s="54">
        <v>3.92</v>
      </c>
      <c r="H306" s="53">
        <v>7</v>
      </c>
      <c r="I306" s="55" t="s">
        <v>800</v>
      </c>
      <c r="J306" s="48"/>
      <c r="K306" s="48"/>
      <c r="L306" s="48"/>
      <c r="M306" s="48"/>
    </row>
    <row r="307" spans="1:13" s="47" customFormat="1" ht="38.25">
      <c r="A307" s="67" t="s">
        <v>544</v>
      </c>
      <c r="B307" s="68" t="s">
        <v>287</v>
      </c>
      <c r="C307" s="53" t="s">
        <v>686</v>
      </c>
      <c r="D307" s="53">
        <v>1</v>
      </c>
      <c r="E307" s="53">
        <v>0</v>
      </c>
      <c r="F307" s="54">
        <v>2.38</v>
      </c>
      <c r="G307" s="54">
        <v>2.29</v>
      </c>
      <c r="H307" s="53">
        <v>4</v>
      </c>
      <c r="I307" s="55" t="s">
        <v>1042</v>
      </c>
      <c r="J307" s="48"/>
      <c r="K307" s="48"/>
      <c r="L307" s="48"/>
      <c r="M307" s="48"/>
    </row>
    <row r="308" spans="1:13" s="47" customFormat="1" ht="38.25">
      <c r="A308" s="67" t="s">
        <v>1081</v>
      </c>
      <c r="B308" s="68" t="s">
        <v>1082</v>
      </c>
      <c r="C308" s="53" t="s">
        <v>686</v>
      </c>
      <c r="D308" s="53">
        <v>0</v>
      </c>
      <c r="E308" s="53">
        <v>0</v>
      </c>
      <c r="F308" s="54">
        <v>3.54</v>
      </c>
      <c r="G308" s="54">
        <v>3.06</v>
      </c>
      <c r="H308" s="53"/>
      <c r="I308" s="55" t="s">
        <v>1088</v>
      </c>
      <c r="J308" s="48"/>
      <c r="K308" s="48"/>
      <c r="L308" s="48"/>
      <c r="M308" s="48"/>
    </row>
    <row r="309" spans="1:13" s="47" customFormat="1" ht="51">
      <c r="A309" s="62" t="s">
        <v>545</v>
      </c>
      <c r="B309" s="63" t="s">
        <v>288</v>
      </c>
      <c r="C309" s="53" t="s">
        <v>686</v>
      </c>
      <c r="D309" s="53">
        <v>1</v>
      </c>
      <c r="E309" s="53">
        <v>0</v>
      </c>
      <c r="F309" s="54" t="s">
        <v>687</v>
      </c>
      <c r="G309" s="54" t="s">
        <v>687</v>
      </c>
      <c r="H309" s="53">
        <v>5</v>
      </c>
      <c r="I309" s="55" t="s">
        <v>945</v>
      </c>
      <c r="J309" s="48"/>
      <c r="K309" s="48"/>
      <c r="L309" s="48"/>
      <c r="M309" s="48"/>
    </row>
    <row r="310" spans="1:13" s="47" customFormat="1" ht="51">
      <c r="A310" s="62" t="s">
        <v>546</v>
      </c>
      <c r="B310" s="63" t="s">
        <v>289</v>
      </c>
      <c r="C310" s="53" t="s">
        <v>705</v>
      </c>
      <c r="D310" s="53">
        <v>0</v>
      </c>
      <c r="E310" s="53">
        <v>1</v>
      </c>
      <c r="F310" s="54">
        <v>12.18</v>
      </c>
      <c r="G310" s="54">
        <v>12.22</v>
      </c>
      <c r="H310" s="53">
        <v>7</v>
      </c>
      <c r="I310" s="55" t="s">
        <v>724</v>
      </c>
      <c r="J310" s="48"/>
      <c r="K310" s="48"/>
      <c r="L310" s="48"/>
      <c r="M310" s="48"/>
    </row>
    <row r="311" spans="1:13" s="47" customFormat="1" ht="51">
      <c r="A311" s="62" t="s">
        <v>547</v>
      </c>
      <c r="B311" s="63" t="s">
        <v>290</v>
      </c>
      <c r="C311" s="53" t="s">
        <v>686</v>
      </c>
      <c r="D311" s="53">
        <v>0</v>
      </c>
      <c r="E311" s="53">
        <v>0</v>
      </c>
      <c r="F311" s="54">
        <v>11.93</v>
      </c>
      <c r="G311" s="54">
        <v>13</v>
      </c>
      <c r="H311" s="53">
        <v>7</v>
      </c>
      <c r="I311" s="55" t="s">
        <v>806</v>
      </c>
      <c r="J311" s="48"/>
      <c r="K311" s="48"/>
      <c r="L311" s="48"/>
      <c r="M311" s="48"/>
    </row>
    <row r="312" spans="1:13" s="47" customFormat="1" ht="38.25">
      <c r="A312" s="60" t="s">
        <v>584</v>
      </c>
      <c r="B312" s="52" t="s">
        <v>583</v>
      </c>
      <c r="C312" s="53" t="s">
        <v>686</v>
      </c>
      <c r="D312" s="53">
        <v>0</v>
      </c>
      <c r="E312" s="53">
        <v>0</v>
      </c>
      <c r="F312" s="54">
        <v>2.93</v>
      </c>
      <c r="G312" s="54">
        <v>2.95</v>
      </c>
      <c r="H312" s="53">
        <v>6</v>
      </c>
      <c r="I312" s="55" t="s">
        <v>790</v>
      </c>
      <c r="J312" s="48"/>
      <c r="K312" s="48"/>
      <c r="L312" s="48"/>
      <c r="M312" s="48"/>
    </row>
    <row r="313" spans="1:13" s="47" customFormat="1" ht="38.25">
      <c r="A313" s="60" t="s">
        <v>548</v>
      </c>
      <c r="B313" s="52" t="s">
        <v>310</v>
      </c>
      <c r="C313" s="53" t="s">
        <v>628</v>
      </c>
      <c r="D313" s="53">
        <v>0</v>
      </c>
      <c r="E313" s="53">
        <v>0</v>
      </c>
      <c r="F313" s="54">
        <v>2.83</v>
      </c>
      <c r="G313" s="54">
        <v>2.6</v>
      </c>
      <c r="H313" s="53">
        <v>1</v>
      </c>
      <c r="I313" s="55" t="s">
        <v>785</v>
      </c>
      <c r="J313" s="48"/>
      <c r="K313" s="48"/>
      <c r="L313" s="48"/>
      <c r="M313" s="48"/>
    </row>
    <row r="314" spans="1:13" s="47" customFormat="1" ht="38.25">
      <c r="A314" s="62" t="s">
        <v>549</v>
      </c>
      <c r="B314" s="63" t="s">
        <v>291</v>
      </c>
      <c r="C314" s="53" t="s">
        <v>686</v>
      </c>
      <c r="D314" s="53">
        <v>0</v>
      </c>
      <c r="E314" s="53">
        <v>0</v>
      </c>
      <c r="F314" s="54">
        <v>3.74</v>
      </c>
      <c r="G314" s="54">
        <v>3.75</v>
      </c>
      <c r="H314" s="53">
        <v>4</v>
      </c>
      <c r="I314" s="55" t="s">
        <v>946</v>
      </c>
      <c r="J314" s="48"/>
      <c r="K314" s="48"/>
      <c r="L314" s="48"/>
      <c r="M314" s="48"/>
    </row>
    <row r="315" spans="1:13" s="47" customFormat="1" ht="51">
      <c r="A315" s="62" t="s">
        <v>550</v>
      </c>
      <c r="B315" s="63" t="s">
        <v>292</v>
      </c>
      <c r="C315" s="54" t="s">
        <v>628</v>
      </c>
      <c r="D315" s="69">
        <v>0</v>
      </c>
      <c r="E315" s="69">
        <v>0</v>
      </c>
      <c r="F315" s="54">
        <v>0.18</v>
      </c>
      <c r="G315" s="54">
        <v>0.19</v>
      </c>
      <c r="H315" s="53">
        <v>6</v>
      </c>
      <c r="I315" s="55" t="s">
        <v>740</v>
      </c>
      <c r="J315" s="48"/>
      <c r="K315" s="48"/>
      <c r="L315" s="48"/>
      <c r="M315" s="48"/>
    </row>
    <row r="316" spans="1:13" s="47" customFormat="1" ht="38.25">
      <c r="A316" s="67" t="s">
        <v>551</v>
      </c>
      <c r="B316" s="68" t="s">
        <v>293</v>
      </c>
      <c r="C316" s="53" t="s">
        <v>705</v>
      </c>
      <c r="D316" s="53">
        <v>0</v>
      </c>
      <c r="E316" s="53">
        <v>0</v>
      </c>
      <c r="F316" s="54">
        <v>6.43</v>
      </c>
      <c r="G316" s="54">
        <v>6.19</v>
      </c>
      <c r="H316" s="53">
        <v>3</v>
      </c>
      <c r="I316" s="55" t="s">
        <v>868</v>
      </c>
      <c r="J316" s="48"/>
      <c r="K316" s="48"/>
      <c r="L316" s="48"/>
      <c r="M316" s="48"/>
    </row>
    <row r="317" spans="1:13" s="47" customFormat="1" ht="51">
      <c r="A317" s="60" t="s">
        <v>552</v>
      </c>
      <c r="B317" s="52" t="s">
        <v>335</v>
      </c>
      <c r="C317" s="53" t="s">
        <v>686</v>
      </c>
      <c r="D317" s="53">
        <v>0</v>
      </c>
      <c r="E317" s="53">
        <v>0</v>
      </c>
      <c r="F317" s="54">
        <v>1.76</v>
      </c>
      <c r="G317" s="54">
        <v>1.86</v>
      </c>
      <c r="H317" s="53">
        <v>1</v>
      </c>
      <c r="I317" s="55" t="s">
        <v>823</v>
      </c>
      <c r="J317" s="48"/>
      <c r="K317" s="48"/>
      <c r="L317" s="48"/>
      <c r="M317" s="48"/>
    </row>
    <row r="318" spans="1:13" s="47" customFormat="1" ht="38.25">
      <c r="A318" s="60" t="s">
        <v>794</v>
      </c>
      <c r="B318" s="52" t="s">
        <v>795</v>
      </c>
      <c r="C318" s="53" t="s">
        <v>628</v>
      </c>
      <c r="D318" s="53">
        <v>0</v>
      </c>
      <c r="E318" s="53">
        <v>0</v>
      </c>
      <c r="F318" s="54">
        <v>2.58</v>
      </c>
      <c r="G318" s="54">
        <v>2.63</v>
      </c>
      <c r="H318" s="53">
        <v>2</v>
      </c>
      <c r="I318" s="55" t="s">
        <v>811</v>
      </c>
      <c r="J318" s="48"/>
      <c r="K318" s="48"/>
      <c r="L318" s="48"/>
      <c r="M318" s="48"/>
    </row>
    <row r="319" spans="1:13" s="47" customFormat="1" ht="51">
      <c r="A319" s="66" t="s">
        <v>553</v>
      </c>
      <c r="B319" s="52" t="s">
        <v>321</v>
      </c>
      <c r="C319" s="53" t="s">
        <v>686</v>
      </c>
      <c r="D319" s="53">
        <v>0</v>
      </c>
      <c r="E319" s="53">
        <v>1</v>
      </c>
      <c r="F319" s="54">
        <v>3.29</v>
      </c>
      <c r="G319" s="54">
        <v>2.72</v>
      </c>
      <c r="H319" s="53">
        <v>8</v>
      </c>
      <c r="I319" s="55" t="s">
        <v>890</v>
      </c>
      <c r="J319" s="48"/>
      <c r="K319" s="48"/>
      <c r="L319" s="48"/>
      <c r="M319" s="48"/>
    </row>
    <row r="320" spans="1:13" s="47" customFormat="1" ht="38.25">
      <c r="A320" s="66" t="s">
        <v>554</v>
      </c>
      <c r="B320" s="52" t="s">
        <v>324</v>
      </c>
      <c r="C320" s="53" t="s">
        <v>686</v>
      </c>
      <c r="D320" s="53">
        <v>0</v>
      </c>
      <c r="E320" s="53">
        <v>0</v>
      </c>
      <c r="F320" s="54">
        <v>0.75</v>
      </c>
      <c r="G320" s="54">
        <v>0.8</v>
      </c>
      <c r="H320" s="53">
        <v>1</v>
      </c>
      <c r="I320" s="55" t="s">
        <v>891</v>
      </c>
      <c r="J320" s="48"/>
      <c r="K320" s="48"/>
      <c r="L320" s="48"/>
      <c r="M320" s="48"/>
    </row>
    <row r="321" spans="1:13" s="47" customFormat="1" ht="38.25">
      <c r="A321" s="62" t="s">
        <v>555</v>
      </c>
      <c r="B321" s="63" t="s">
        <v>294</v>
      </c>
      <c r="C321" s="53" t="s">
        <v>686</v>
      </c>
      <c r="D321" s="53">
        <v>0</v>
      </c>
      <c r="E321" s="53">
        <v>0</v>
      </c>
      <c r="F321" s="54">
        <v>12.24</v>
      </c>
      <c r="G321" s="54">
        <v>13.08</v>
      </c>
      <c r="H321" s="53">
        <v>5</v>
      </c>
      <c r="I321" s="55" t="s">
        <v>1061</v>
      </c>
      <c r="J321" s="48"/>
      <c r="K321" s="48"/>
      <c r="L321" s="48"/>
      <c r="M321" s="48"/>
    </row>
    <row r="322" spans="1:13" s="47" customFormat="1" ht="51">
      <c r="A322" s="60" t="s">
        <v>620</v>
      </c>
      <c r="B322" s="52" t="s">
        <v>621</v>
      </c>
      <c r="C322" s="53" t="s">
        <v>705</v>
      </c>
      <c r="D322" s="53">
        <v>1</v>
      </c>
      <c r="E322" s="53">
        <v>0</v>
      </c>
      <c r="F322" s="54">
        <v>0.14000000000000001</v>
      </c>
      <c r="G322" s="54">
        <v>0.12</v>
      </c>
      <c r="H322" s="53">
        <v>2</v>
      </c>
      <c r="I322" s="55" t="s">
        <v>1098</v>
      </c>
      <c r="J322" s="48"/>
      <c r="K322" s="48"/>
      <c r="L322" s="48"/>
      <c r="M322" s="48"/>
    </row>
    <row r="323" spans="1:13" s="47" customFormat="1" ht="38.25">
      <c r="A323" s="60" t="s">
        <v>913</v>
      </c>
      <c r="B323" s="52" t="s">
        <v>914</v>
      </c>
      <c r="C323" s="53" t="s">
        <v>628</v>
      </c>
      <c r="D323" s="53">
        <v>1</v>
      </c>
      <c r="E323" s="53">
        <v>0</v>
      </c>
      <c r="F323" s="54">
        <v>5.1100000000000003</v>
      </c>
      <c r="G323" s="54">
        <v>5.66</v>
      </c>
      <c r="H323" s="53">
        <v>1</v>
      </c>
      <c r="I323" s="55" t="s">
        <v>947</v>
      </c>
      <c r="J323" s="48"/>
      <c r="K323" s="48"/>
      <c r="L323" s="48"/>
      <c r="M323" s="48"/>
    </row>
    <row r="324" spans="1:13" s="47" customFormat="1" ht="51">
      <c r="A324" s="62" t="s">
        <v>556</v>
      </c>
      <c r="B324" s="63" t="s">
        <v>295</v>
      </c>
      <c r="C324" s="53" t="s">
        <v>705</v>
      </c>
      <c r="D324" s="53">
        <v>0</v>
      </c>
      <c r="E324" s="53">
        <v>0</v>
      </c>
      <c r="F324" s="54">
        <v>40.369999999999997</v>
      </c>
      <c r="G324" s="54">
        <v>40.909999999999997</v>
      </c>
      <c r="H324" s="53">
        <v>8</v>
      </c>
      <c r="I324" s="55" t="s">
        <v>801</v>
      </c>
      <c r="J324" s="48"/>
      <c r="K324" s="48"/>
      <c r="L324" s="48"/>
      <c r="M324" s="48"/>
    </row>
    <row r="325" spans="1:13" s="47" customFormat="1" ht="51">
      <c r="A325" s="62" t="s">
        <v>557</v>
      </c>
      <c r="B325" s="63" t="s">
        <v>296</v>
      </c>
      <c r="C325" s="53" t="s">
        <v>705</v>
      </c>
      <c r="D325" s="53">
        <v>0</v>
      </c>
      <c r="E325" s="53">
        <v>1</v>
      </c>
      <c r="F325" s="54">
        <v>2.19</v>
      </c>
      <c r="G325" s="54">
        <v>2.2599999999999998</v>
      </c>
      <c r="H325" s="53">
        <v>7</v>
      </c>
      <c r="I325" s="55" t="s">
        <v>860</v>
      </c>
      <c r="J325" s="48"/>
      <c r="K325" s="48"/>
      <c r="L325" s="48"/>
      <c r="M325" s="48"/>
    </row>
    <row r="326" spans="1:13" s="47" customFormat="1" ht="38.25">
      <c r="A326" s="67" t="s">
        <v>558</v>
      </c>
      <c r="B326" s="68" t="s">
        <v>297</v>
      </c>
      <c r="C326" s="53" t="s">
        <v>686</v>
      </c>
      <c r="D326" s="53">
        <v>1</v>
      </c>
      <c r="E326" s="53">
        <v>0</v>
      </c>
      <c r="F326" s="54">
        <v>9.4700000000000006</v>
      </c>
      <c r="G326" s="54">
        <v>9.1</v>
      </c>
      <c r="H326" s="53">
        <v>6</v>
      </c>
      <c r="I326" s="55" t="s">
        <v>791</v>
      </c>
      <c r="J326" s="48"/>
      <c r="K326" s="48"/>
      <c r="L326" s="48"/>
      <c r="M326" s="48"/>
    </row>
    <row r="327" spans="1:13" s="47" customFormat="1" ht="51">
      <c r="A327" s="67" t="s">
        <v>559</v>
      </c>
      <c r="B327" s="68" t="s">
        <v>298</v>
      </c>
      <c r="C327" s="53" t="s">
        <v>686</v>
      </c>
      <c r="D327" s="53">
        <v>0</v>
      </c>
      <c r="E327" s="53">
        <v>0</v>
      </c>
      <c r="F327" s="54">
        <v>3.16</v>
      </c>
      <c r="G327" s="54">
        <v>3.23</v>
      </c>
      <c r="H327" s="53">
        <v>8</v>
      </c>
      <c r="I327" s="55" t="s">
        <v>807</v>
      </c>
      <c r="J327" s="48"/>
      <c r="K327" s="48"/>
      <c r="L327" s="48"/>
      <c r="M327" s="48"/>
    </row>
    <row r="328" spans="1:13" s="47" customFormat="1" ht="38.25">
      <c r="A328" s="66" t="s">
        <v>650</v>
      </c>
      <c r="B328" s="52" t="s">
        <v>651</v>
      </c>
      <c r="C328" s="53" t="s">
        <v>628</v>
      </c>
      <c r="D328" s="53">
        <v>0</v>
      </c>
      <c r="E328" s="53">
        <v>1</v>
      </c>
      <c r="F328" s="54">
        <v>6.48</v>
      </c>
      <c r="G328" s="54">
        <v>7.12</v>
      </c>
      <c r="H328" s="53">
        <v>4</v>
      </c>
      <c r="I328" s="55" t="s">
        <v>904</v>
      </c>
      <c r="J328" s="48"/>
      <c r="K328" s="48"/>
      <c r="L328" s="48"/>
      <c r="M328" s="48"/>
    </row>
    <row r="329" spans="1:13" s="47" customFormat="1" ht="38.25">
      <c r="A329" s="62" t="s">
        <v>560</v>
      </c>
      <c r="B329" s="63" t="s">
        <v>299</v>
      </c>
      <c r="C329" s="53" t="s">
        <v>628</v>
      </c>
      <c r="D329" s="53">
        <v>0</v>
      </c>
      <c r="E329" s="53">
        <v>0</v>
      </c>
      <c r="F329" s="54">
        <v>30.02</v>
      </c>
      <c r="G329" s="54">
        <v>30.11</v>
      </c>
      <c r="H329" s="53">
        <v>8</v>
      </c>
      <c r="I329" s="55" t="s">
        <v>981</v>
      </c>
      <c r="J329" s="48"/>
      <c r="K329" s="48"/>
      <c r="L329" s="48"/>
      <c r="M329" s="48"/>
    </row>
    <row r="330" spans="1:13" s="47" customFormat="1" ht="63.75">
      <c r="A330" s="72" t="s">
        <v>561</v>
      </c>
      <c r="B330" s="63" t="s">
        <v>300</v>
      </c>
      <c r="C330" s="53" t="s">
        <v>686</v>
      </c>
      <c r="D330" s="53">
        <v>0</v>
      </c>
      <c r="E330" s="53">
        <v>0</v>
      </c>
      <c r="F330" s="54">
        <v>26.46</v>
      </c>
      <c r="G330" s="54">
        <v>26.3</v>
      </c>
      <c r="H330" s="53">
        <v>8</v>
      </c>
      <c r="I330" s="55" t="s">
        <v>895</v>
      </c>
      <c r="J330" s="48"/>
      <c r="K330" s="48"/>
      <c r="L330" s="48"/>
      <c r="M330" s="48"/>
    </row>
    <row r="331" spans="1:13" s="47" customFormat="1" ht="38.25">
      <c r="A331" s="73" t="s">
        <v>562</v>
      </c>
      <c r="B331" s="68" t="s">
        <v>301</v>
      </c>
      <c r="C331" s="53" t="s">
        <v>686</v>
      </c>
      <c r="D331" s="71">
        <v>0</v>
      </c>
      <c r="E331" s="71">
        <v>1</v>
      </c>
      <c r="F331" s="54">
        <v>12.3</v>
      </c>
      <c r="G331" s="54">
        <v>13.45</v>
      </c>
      <c r="H331" s="53">
        <v>5</v>
      </c>
      <c r="I331" s="55" t="s">
        <v>905</v>
      </c>
      <c r="J331" s="48"/>
      <c r="K331" s="48"/>
      <c r="L331" s="48"/>
      <c r="M331" s="48"/>
    </row>
    <row r="332" spans="1:13" s="47" customFormat="1" ht="38.25">
      <c r="A332" s="67" t="s">
        <v>630</v>
      </c>
      <c r="B332" s="68" t="s">
        <v>631</v>
      </c>
      <c r="C332" s="53" t="s">
        <v>628</v>
      </c>
      <c r="D332" s="53">
        <v>0</v>
      </c>
      <c r="E332" s="53">
        <v>0</v>
      </c>
      <c r="F332" s="54">
        <v>1.43</v>
      </c>
      <c r="G332" s="54">
        <v>1.34</v>
      </c>
      <c r="H332" s="53">
        <v>2</v>
      </c>
      <c r="I332" s="55" t="s">
        <v>970</v>
      </c>
      <c r="J332" s="48"/>
      <c r="K332" s="48"/>
      <c r="L332" s="48"/>
      <c r="M332" s="48"/>
    </row>
    <row r="333" spans="1:13" s="47" customFormat="1" ht="38.25">
      <c r="A333" s="60" t="s">
        <v>592</v>
      </c>
      <c r="B333" s="52" t="s">
        <v>593</v>
      </c>
      <c r="C333" s="53" t="s">
        <v>705</v>
      </c>
      <c r="D333" s="53">
        <v>0</v>
      </c>
      <c r="E333" s="53">
        <v>0</v>
      </c>
      <c r="F333" s="54">
        <v>2.14</v>
      </c>
      <c r="G333" s="54">
        <v>2.0299999999999998</v>
      </c>
      <c r="H333" s="53">
        <v>1</v>
      </c>
      <c r="I333" s="55" t="s">
        <v>1034</v>
      </c>
      <c r="J333" s="48"/>
      <c r="K333" s="48"/>
      <c r="L333" s="48"/>
      <c r="M333" s="48"/>
    </row>
    <row r="334" spans="1:13" s="47" customFormat="1">
      <c r="A334" s="35"/>
      <c r="B334" s="36"/>
      <c r="C334" s="27"/>
      <c r="D334" s="27"/>
      <c r="E334" s="27"/>
      <c r="F334" s="13"/>
      <c r="G334" s="13"/>
      <c r="H334" s="27"/>
      <c r="I334" s="12"/>
      <c r="J334" s="48"/>
      <c r="K334" s="48"/>
      <c r="L334" s="48"/>
      <c r="M334" s="48"/>
    </row>
    <row r="335" spans="1:13" s="47" customFormat="1">
      <c r="A335" s="32"/>
      <c r="B335" s="28"/>
      <c r="C335" s="27"/>
      <c r="D335" s="38">
        <f>SUM(D12:D333)</f>
        <v>49</v>
      </c>
      <c r="E335" s="38">
        <f>SUM(E12:E333)</f>
        <v>62</v>
      </c>
      <c r="F335" s="38">
        <f>SUM(F12:F333)</f>
        <v>2633.8469999999988</v>
      </c>
      <c r="G335" s="38">
        <f>SUM(G12:G333)</f>
        <v>2682.0850000000009</v>
      </c>
      <c r="H335" s="30"/>
      <c r="I335" s="12"/>
      <c r="J335" s="48"/>
      <c r="K335" s="48"/>
      <c r="L335" s="48"/>
      <c r="M335" s="48"/>
    </row>
    <row r="336" spans="1:13" s="47" customFormat="1">
      <c r="A336" s="32"/>
      <c r="B336" s="28"/>
      <c r="C336" s="27"/>
      <c r="D336" s="38"/>
      <c r="E336" s="38"/>
      <c r="F336" s="8"/>
      <c r="G336" s="8"/>
      <c r="H336" s="30"/>
      <c r="I336" s="12"/>
      <c r="J336" s="48"/>
      <c r="K336" s="48"/>
      <c r="L336" s="48"/>
      <c r="M336" s="48"/>
    </row>
    <row r="337" spans="1:13" s="47" customFormat="1">
      <c r="A337" s="59"/>
      <c r="B337" s="36"/>
      <c r="C337" s="27"/>
      <c r="D337" s="7"/>
      <c r="E337" s="7"/>
      <c r="F337" s="13"/>
      <c r="G337" s="13"/>
      <c r="H337" s="30"/>
      <c r="I337" s="12"/>
      <c r="J337" s="48"/>
      <c r="K337" s="48"/>
      <c r="L337" s="48"/>
      <c r="M337" s="48"/>
    </row>
    <row r="338" spans="1:13" s="47" customFormat="1">
      <c r="A338" s="33"/>
      <c r="B338" s="34"/>
      <c r="C338" s="27"/>
      <c r="D338" s="7"/>
      <c r="E338" s="7"/>
      <c r="F338" s="13"/>
      <c r="G338" s="13"/>
      <c r="H338" s="27"/>
      <c r="I338" s="58"/>
      <c r="J338" s="48"/>
      <c r="K338" s="48"/>
      <c r="L338" s="48"/>
      <c r="M338" s="48"/>
    </row>
    <row r="339" spans="1:13" s="47" customFormat="1">
      <c r="A339" s="33"/>
      <c r="B339" s="34"/>
      <c r="C339" s="27"/>
      <c r="D339" s="27"/>
      <c r="E339" s="27"/>
      <c r="F339" s="13"/>
      <c r="G339" s="13"/>
      <c r="H339" s="27"/>
      <c r="I339" s="12"/>
      <c r="J339" s="48"/>
      <c r="K339" s="48"/>
      <c r="L339" s="48"/>
      <c r="M339" s="48"/>
    </row>
    <row r="340" spans="1:13" s="47" customFormat="1">
      <c r="A340" s="32"/>
      <c r="B340" s="28"/>
      <c r="C340" s="27"/>
      <c r="D340" s="7"/>
      <c r="E340" s="7"/>
      <c r="F340" s="13"/>
      <c r="G340" s="13"/>
      <c r="H340" s="27"/>
      <c r="I340" s="12"/>
      <c r="J340" s="48"/>
      <c r="K340" s="48"/>
      <c r="L340" s="48"/>
      <c r="M340" s="48"/>
    </row>
    <row r="341" spans="1:13" s="47" customFormat="1">
      <c r="A341" s="35"/>
      <c r="B341" s="36"/>
      <c r="C341" s="27"/>
      <c r="D341" s="7"/>
      <c r="E341" s="7"/>
      <c r="F341" s="13"/>
      <c r="G341" s="13"/>
      <c r="H341" s="27"/>
      <c r="I341" s="12"/>
      <c r="J341" s="48"/>
      <c r="K341" s="48"/>
      <c r="L341" s="48"/>
      <c r="M341" s="48"/>
    </row>
    <row r="342" spans="1:13" s="47" customFormat="1">
      <c r="A342" s="33"/>
      <c r="B342" s="34"/>
      <c r="C342" s="27"/>
      <c r="D342" s="7"/>
      <c r="E342" s="7"/>
      <c r="F342" s="13"/>
      <c r="G342" s="13"/>
      <c r="H342" s="27"/>
      <c r="I342" s="12"/>
      <c r="J342" s="48"/>
      <c r="K342" s="48"/>
      <c r="L342" s="48"/>
      <c r="M342" s="48"/>
    </row>
    <row r="343" spans="1:13" s="47" customFormat="1">
      <c r="A343" s="33"/>
      <c r="B343" s="34"/>
      <c r="C343" s="27"/>
      <c r="D343" s="27"/>
      <c r="E343" s="27"/>
      <c r="F343" s="13"/>
      <c r="G343" s="13"/>
      <c r="H343" s="27"/>
      <c r="I343" s="12"/>
      <c r="J343" s="48"/>
      <c r="K343" s="48"/>
      <c r="L343" s="48"/>
      <c r="M343" s="48"/>
    </row>
    <row r="344" spans="1:13" s="47" customFormat="1">
      <c r="A344" s="33"/>
      <c r="B344" s="34"/>
      <c r="C344" s="27"/>
      <c r="D344" s="7"/>
      <c r="E344" s="7"/>
      <c r="F344" s="13"/>
      <c r="G344" s="13"/>
      <c r="H344" s="30"/>
      <c r="I344" s="12"/>
      <c r="J344" s="48"/>
      <c r="K344" s="48"/>
      <c r="L344" s="48"/>
      <c r="M344" s="48"/>
    </row>
    <row r="345" spans="1:13" s="47" customFormat="1">
      <c r="A345" s="33"/>
      <c r="B345" s="34"/>
      <c r="C345" s="27"/>
      <c r="D345" s="27"/>
      <c r="E345" s="27"/>
      <c r="F345" s="13"/>
      <c r="G345" s="13"/>
      <c r="H345" s="27"/>
      <c r="I345" s="12"/>
      <c r="J345" s="48"/>
      <c r="K345" s="48"/>
      <c r="L345" s="48"/>
      <c r="M345" s="48"/>
    </row>
    <row r="346" spans="1:13" s="47" customFormat="1">
      <c r="A346" s="35"/>
      <c r="B346" s="36"/>
      <c r="C346" s="27"/>
      <c r="D346" s="27"/>
      <c r="E346" s="27"/>
      <c r="F346" s="13"/>
      <c r="G346" s="13"/>
      <c r="H346" s="27"/>
      <c r="I346" s="58"/>
      <c r="J346" s="48"/>
      <c r="K346" s="48"/>
      <c r="L346" s="48"/>
      <c r="M346" s="48"/>
    </row>
    <row r="347" spans="1:13" s="47" customFormat="1">
      <c r="A347" s="32"/>
      <c r="B347" s="28"/>
      <c r="C347" s="27"/>
      <c r="D347" s="27"/>
      <c r="E347" s="27"/>
      <c r="F347" s="13"/>
      <c r="G347" s="13"/>
      <c r="H347" s="27"/>
      <c r="I347" s="12"/>
      <c r="J347" s="48"/>
      <c r="K347" s="48"/>
      <c r="L347" s="48"/>
      <c r="M347" s="48"/>
    </row>
    <row r="348" spans="1:13" s="47" customFormat="1">
      <c r="A348" s="33"/>
      <c r="B348" s="34"/>
      <c r="C348" s="27"/>
      <c r="D348" s="27"/>
      <c r="E348" s="27"/>
      <c r="F348" s="13"/>
      <c r="G348" s="13"/>
      <c r="H348" s="27"/>
      <c r="I348" s="12"/>
      <c r="J348" s="48"/>
      <c r="K348" s="48"/>
      <c r="L348" s="48"/>
      <c r="M348" s="48"/>
    </row>
    <row r="349" spans="1:13" s="47" customFormat="1">
      <c r="A349" s="33"/>
      <c r="B349" s="34"/>
      <c r="C349" s="27"/>
      <c r="D349" s="27"/>
      <c r="E349" s="27"/>
      <c r="F349" s="13"/>
      <c r="G349" s="13"/>
      <c r="H349" s="27"/>
      <c r="I349" s="12"/>
      <c r="J349" s="48"/>
      <c r="K349" s="48"/>
      <c r="L349" s="48"/>
      <c r="M349" s="48"/>
    </row>
    <row r="350" spans="1:13" s="47" customFormat="1">
      <c r="A350" s="33"/>
      <c r="B350" s="34"/>
      <c r="C350" s="27"/>
      <c r="D350" s="27"/>
      <c r="E350" s="27"/>
      <c r="F350" s="13"/>
      <c r="G350" s="13"/>
      <c r="H350" s="27"/>
      <c r="I350" s="12"/>
      <c r="J350" s="48"/>
      <c r="K350" s="48"/>
      <c r="L350" s="48"/>
      <c r="M350" s="48"/>
    </row>
    <row r="351" spans="1:13" s="47" customFormat="1">
      <c r="A351" s="33"/>
      <c r="B351" s="34"/>
      <c r="C351" s="27"/>
      <c r="D351" s="27"/>
      <c r="E351" s="27"/>
      <c r="F351" s="13"/>
      <c r="G351" s="13"/>
      <c r="H351" s="27"/>
      <c r="I351" s="12"/>
      <c r="J351" s="48"/>
      <c r="K351" s="48"/>
      <c r="L351" s="48"/>
      <c r="M351" s="48"/>
    </row>
    <row r="352" spans="1:13" s="47" customFormat="1">
      <c r="A352" s="35"/>
      <c r="B352" s="36"/>
      <c r="C352" s="27"/>
      <c r="D352" s="27"/>
      <c r="E352" s="27"/>
      <c r="F352" s="13"/>
      <c r="G352" s="13"/>
      <c r="H352" s="27"/>
      <c r="I352" s="12"/>
      <c r="J352" s="48"/>
      <c r="K352" s="48"/>
      <c r="L352" s="48"/>
      <c r="M352" s="48"/>
    </row>
    <row r="353" spans="1:13" s="47" customFormat="1">
      <c r="A353" s="32"/>
      <c r="B353" s="28"/>
      <c r="C353" s="27"/>
      <c r="D353" s="27"/>
      <c r="E353" s="27"/>
      <c r="F353" s="13"/>
      <c r="G353" s="13"/>
      <c r="H353" s="27"/>
      <c r="I353" s="12"/>
      <c r="J353" s="48"/>
      <c r="K353" s="48"/>
      <c r="L353" s="48"/>
      <c r="M353" s="48"/>
    </row>
    <row r="354" spans="1:13" s="47" customFormat="1">
      <c r="A354" s="33"/>
      <c r="B354" s="34"/>
      <c r="C354" s="27"/>
      <c r="D354" s="27"/>
      <c r="E354" s="27"/>
      <c r="F354" s="13"/>
      <c r="G354" s="13"/>
      <c r="H354" s="27"/>
      <c r="I354" s="12"/>
      <c r="J354" s="48"/>
      <c r="K354" s="48"/>
      <c r="L354" s="48"/>
      <c r="M354" s="48"/>
    </row>
    <row r="355" spans="1:13" s="47" customFormat="1">
      <c r="A355" s="32"/>
      <c r="B355" s="28"/>
      <c r="C355" s="27"/>
      <c r="D355" s="27"/>
      <c r="E355" s="27"/>
      <c r="F355" s="13"/>
      <c r="G355" s="13"/>
      <c r="H355" s="27"/>
      <c r="I355" s="12"/>
      <c r="J355" s="48"/>
      <c r="K355" s="48"/>
      <c r="L355" s="48"/>
      <c r="M355" s="48"/>
    </row>
    <row r="356" spans="1:13" s="47" customFormat="1">
      <c r="A356" s="33"/>
      <c r="B356" s="34"/>
      <c r="C356" s="27"/>
      <c r="D356" s="27"/>
      <c r="E356" s="27"/>
      <c r="F356" s="13"/>
      <c r="G356" s="13"/>
      <c r="H356" s="30"/>
      <c r="I356" s="12"/>
      <c r="J356" s="48"/>
      <c r="K356" s="48"/>
      <c r="L356" s="48"/>
      <c r="M356" s="48"/>
    </row>
    <row r="357" spans="1:13" s="47" customFormat="1">
      <c r="A357" s="32"/>
      <c r="B357" s="28"/>
      <c r="C357" s="27"/>
      <c r="D357" s="27"/>
      <c r="E357" s="27"/>
      <c r="F357" s="13"/>
      <c r="G357" s="13"/>
      <c r="H357" s="27"/>
      <c r="I357" s="58"/>
      <c r="J357" s="48"/>
      <c r="K357" s="48"/>
      <c r="L357" s="48"/>
      <c r="M357" s="48"/>
    </row>
    <row r="358" spans="1:13" s="47" customFormat="1">
      <c r="A358" s="35"/>
      <c r="B358" s="36"/>
      <c r="C358" s="27"/>
      <c r="D358" s="27"/>
      <c r="E358" s="27"/>
      <c r="F358" s="13"/>
      <c r="G358" s="13"/>
      <c r="H358" s="30"/>
      <c r="I358" s="12"/>
      <c r="J358" s="48"/>
      <c r="K358" s="48"/>
      <c r="L358" s="48"/>
      <c r="M358" s="48"/>
    </row>
    <row r="359" spans="1:13" s="47" customFormat="1">
      <c r="A359" s="32"/>
      <c r="B359" s="28"/>
      <c r="C359" s="27"/>
      <c r="D359" s="27"/>
      <c r="E359" s="27"/>
      <c r="F359" s="13"/>
      <c r="G359" s="13"/>
      <c r="H359" s="27"/>
      <c r="I359" s="12"/>
      <c r="J359" s="48"/>
      <c r="K359" s="48"/>
      <c r="L359" s="48"/>
      <c r="M359" s="48"/>
    </row>
    <row r="360" spans="1:13" s="47" customFormat="1">
      <c r="A360" s="32"/>
      <c r="B360" s="28"/>
      <c r="C360" s="27"/>
      <c r="D360" s="27"/>
      <c r="E360" s="27"/>
      <c r="F360" s="13"/>
      <c r="G360" s="13"/>
      <c r="H360" s="27"/>
      <c r="I360" s="12"/>
      <c r="J360" s="48"/>
      <c r="K360" s="48"/>
      <c r="L360" s="48"/>
      <c r="M360" s="48"/>
    </row>
    <row r="361" spans="1:13" s="47" customFormat="1">
      <c r="A361" s="32"/>
      <c r="B361" s="28"/>
      <c r="C361" s="27"/>
      <c r="D361" s="27"/>
      <c r="E361" s="27"/>
      <c r="F361" s="13"/>
      <c r="G361" s="13"/>
      <c r="H361" s="27"/>
      <c r="I361" s="12"/>
      <c r="J361" s="48"/>
      <c r="K361" s="48"/>
      <c r="L361" s="48"/>
      <c r="M361" s="48"/>
    </row>
    <row r="362" spans="1:13" s="47" customFormat="1">
      <c r="A362" s="32"/>
      <c r="B362" s="28"/>
      <c r="C362" s="27"/>
      <c r="D362" s="27"/>
      <c r="E362" s="27"/>
      <c r="F362" s="13"/>
      <c r="G362" s="13"/>
      <c r="H362" s="27"/>
      <c r="I362" s="12"/>
      <c r="J362" s="48"/>
      <c r="K362" s="48"/>
      <c r="L362" s="48"/>
      <c r="M362" s="48"/>
    </row>
    <row r="363" spans="1:13" s="47" customFormat="1">
      <c r="A363" s="32"/>
      <c r="B363" s="28"/>
      <c r="C363" s="27"/>
      <c r="D363" s="27"/>
      <c r="E363" s="27"/>
      <c r="F363" s="13"/>
      <c r="G363" s="13"/>
      <c r="H363" s="27"/>
      <c r="I363" s="12"/>
      <c r="J363" s="48"/>
      <c r="K363" s="48"/>
      <c r="L363" s="48"/>
      <c r="M363" s="48"/>
    </row>
    <row r="364" spans="1:13" s="47" customFormat="1">
      <c r="A364" s="32"/>
      <c r="B364" s="28"/>
      <c r="C364" s="27"/>
      <c r="D364" s="27"/>
      <c r="E364" s="27"/>
      <c r="F364" s="13"/>
      <c r="G364" s="13"/>
      <c r="H364" s="27"/>
      <c r="I364" s="12"/>
      <c r="J364" s="48"/>
      <c r="K364" s="48"/>
      <c r="L364" s="48"/>
      <c r="M364" s="48"/>
    </row>
    <row r="365" spans="1:13" s="47" customFormat="1">
      <c r="A365" s="33"/>
      <c r="B365" s="34"/>
      <c r="C365" s="27"/>
      <c r="D365" s="27"/>
      <c r="E365" s="27"/>
      <c r="F365" s="13"/>
      <c r="G365" s="13"/>
      <c r="H365" s="27"/>
      <c r="I365" s="12"/>
      <c r="J365" s="48"/>
      <c r="K365" s="48"/>
      <c r="L365" s="48"/>
      <c r="M365" s="48"/>
    </row>
    <row r="366" spans="1:13" s="47" customFormat="1">
      <c r="A366" s="32"/>
      <c r="B366" s="28"/>
      <c r="C366" s="27"/>
      <c r="D366" s="27"/>
      <c r="E366" s="27"/>
      <c r="F366" s="13"/>
      <c r="G366" s="13"/>
      <c r="H366" s="27"/>
      <c r="I366" s="12"/>
      <c r="J366" s="48"/>
      <c r="K366" s="48"/>
      <c r="L366" s="48"/>
      <c r="M366" s="48"/>
    </row>
    <row r="367" spans="1:13" s="47" customFormat="1">
      <c r="A367" s="32"/>
      <c r="B367" s="28"/>
      <c r="C367" s="27"/>
      <c r="D367" s="27"/>
      <c r="E367" s="27"/>
      <c r="F367" s="13"/>
      <c r="G367" s="13"/>
      <c r="H367" s="27"/>
      <c r="I367" s="12"/>
      <c r="J367" s="48"/>
      <c r="K367" s="48"/>
      <c r="L367" s="48"/>
      <c r="M367" s="48"/>
    </row>
    <row r="368" spans="1:13" s="47" customFormat="1">
      <c r="A368" s="35"/>
      <c r="B368" s="36"/>
      <c r="C368" s="27"/>
      <c r="D368" s="27"/>
      <c r="E368" s="27"/>
      <c r="F368" s="13"/>
      <c r="G368" s="13"/>
      <c r="H368" s="27"/>
      <c r="I368" s="12"/>
      <c r="J368" s="48"/>
      <c r="K368" s="48"/>
      <c r="L368" s="48"/>
      <c r="M368" s="48"/>
    </row>
    <row r="369" spans="2:13" s="47" customFormat="1">
      <c r="G369" s="13"/>
      <c r="H369" s="27"/>
      <c r="I369" s="12"/>
      <c r="J369" s="48"/>
      <c r="K369" s="48"/>
      <c r="L369" s="48"/>
      <c r="M369" s="48"/>
    </row>
    <row r="370" spans="2:13" s="47" customFormat="1">
      <c r="G370" s="13"/>
      <c r="H370" s="27"/>
      <c r="I370" s="12"/>
      <c r="J370" s="48"/>
      <c r="K370" s="48"/>
      <c r="L370" s="48"/>
      <c r="M370" s="48"/>
    </row>
    <row r="371" spans="2:13">
      <c r="J371" s="6"/>
      <c r="K371" s="6"/>
      <c r="L371" s="6"/>
      <c r="M371" s="6"/>
    </row>
    <row r="372" spans="2:13">
      <c r="B372" s="28"/>
      <c r="C372" s="27"/>
      <c r="D372" s="7"/>
      <c r="E372" s="7"/>
      <c r="G372" s="13"/>
      <c r="H372" s="30"/>
      <c r="I372" s="12"/>
      <c r="J372" s="6"/>
      <c r="K372" s="6"/>
      <c r="L372" s="6"/>
      <c r="M372" s="6"/>
    </row>
    <row r="373" spans="2:13">
      <c r="B373" s="34"/>
      <c r="C373" s="27"/>
      <c r="D373" s="31"/>
      <c r="E373" s="31"/>
      <c r="G373" s="13"/>
      <c r="H373" s="30"/>
      <c r="I373" s="12"/>
      <c r="J373" s="6"/>
      <c r="K373" s="6"/>
      <c r="L373" s="6"/>
      <c r="M373" s="6"/>
    </row>
    <row r="374" spans="2:13">
      <c r="B374" s="36"/>
      <c r="C374" s="27"/>
      <c r="D374" s="7"/>
      <c r="E374" s="7"/>
      <c r="G374" s="13"/>
      <c r="H374" s="30"/>
      <c r="I374" s="12"/>
      <c r="J374" s="6"/>
      <c r="K374" s="6"/>
      <c r="L374" s="6"/>
      <c r="M374" s="6"/>
    </row>
    <row r="375" spans="2:13">
      <c r="B375" s="28"/>
      <c r="C375" s="7"/>
      <c r="D375" s="7"/>
      <c r="E375" s="7"/>
      <c r="G375" s="8"/>
      <c r="H375" s="38"/>
      <c r="I375" s="11"/>
      <c r="J375" s="6"/>
      <c r="K375" s="6"/>
      <c r="L375" s="6"/>
      <c r="M375" s="6"/>
    </row>
    <row r="376" spans="2:13" s="47" customFormat="1">
      <c r="B376" s="28"/>
      <c r="C376" s="26"/>
      <c r="D376" s="26"/>
      <c r="E376" s="26"/>
      <c r="F376" s="49"/>
      <c r="G376" s="15"/>
      <c r="H376" s="39"/>
      <c r="I376" s="18"/>
      <c r="J376" s="48"/>
      <c r="K376" s="48"/>
      <c r="L376" s="48"/>
      <c r="M376" s="48"/>
    </row>
    <row r="377" spans="2:13" s="47" customFormat="1">
      <c r="B377" s="28"/>
      <c r="C377" s="26"/>
      <c r="D377" s="26"/>
      <c r="E377" s="26"/>
      <c r="F377" s="49"/>
      <c r="G377" s="15"/>
      <c r="H377" s="39"/>
      <c r="I377" s="18"/>
      <c r="J377" s="48"/>
      <c r="K377" s="48"/>
      <c r="L377" s="48"/>
      <c r="M377" s="48"/>
    </row>
    <row r="378" spans="2:13" s="47" customFormat="1">
      <c r="B378" s="28"/>
      <c r="C378" s="26"/>
      <c r="D378" s="26"/>
      <c r="E378" s="26"/>
      <c r="F378" s="49"/>
      <c r="G378" s="15"/>
      <c r="H378" s="39"/>
      <c r="I378" s="18"/>
      <c r="J378" s="48"/>
      <c r="K378" s="48"/>
      <c r="L378" s="48"/>
      <c r="M378" s="48"/>
    </row>
    <row r="379" spans="2:13" s="47" customFormat="1">
      <c r="B379" s="34"/>
      <c r="C379" s="26"/>
      <c r="D379" s="26"/>
      <c r="E379" s="26"/>
      <c r="F379" s="49"/>
      <c r="G379" s="15"/>
      <c r="H379" s="39"/>
      <c r="I379" s="18"/>
      <c r="J379" s="48"/>
      <c r="K379" s="48"/>
      <c r="L379" s="48"/>
      <c r="M379" s="48"/>
    </row>
    <row r="380" spans="2:13" s="47" customFormat="1">
      <c r="B380" s="28"/>
      <c r="C380" s="26"/>
      <c r="D380" s="26"/>
      <c r="E380" s="26"/>
      <c r="F380" s="49"/>
      <c r="G380" s="15"/>
      <c r="H380" s="39"/>
      <c r="I380" s="18"/>
      <c r="J380" s="48"/>
      <c r="K380" s="48"/>
      <c r="L380" s="48"/>
      <c r="M380" s="48"/>
    </row>
    <row r="381" spans="2:13" s="47" customFormat="1">
      <c r="B381" s="36"/>
      <c r="C381" s="26"/>
      <c r="D381" s="26"/>
      <c r="E381" s="26"/>
      <c r="F381" s="49"/>
      <c r="G381" s="15"/>
      <c r="H381" s="39"/>
      <c r="I381" s="21"/>
      <c r="J381" s="48"/>
      <c r="K381" s="48"/>
      <c r="L381" s="48"/>
      <c r="M381" s="48"/>
    </row>
    <row r="382" spans="2:13" s="47" customFormat="1">
      <c r="B382" s="28"/>
      <c r="C382" s="26"/>
      <c r="D382" s="26"/>
      <c r="E382" s="26"/>
      <c r="F382" s="49"/>
      <c r="G382" s="15"/>
      <c r="H382" s="39"/>
      <c r="I382" s="18"/>
      <c r="J382" s="48"/>
      <c r="K382" s="48"/>
      <c r="L382" s="48"/>
      <c r="M382" s="48"/>
    </row>
    <row r="383" spans="2:13" s="47" customFormat="1">
      <c r="B383" s="28"/>
      <c r="C383" s="26"/>
      <c r="D383" s="26"/>
      <c r="E383" s="26"/>
      <c r="F383" s="49"/>
      <c r="G383" s="15"/>
      <c r="H383" s="39"/>
      <c r="I383" s="18"/>
      <c r="J383" s="48"/>
      <c r="K383" s="48"/>
      <c r="L383" s="48"/>
      <c r="M383" s="48"/>
    </row>
    <row r="384" spans="2:13" s="47" customFormat="1">
      <c r="B384" s="28"/>
      <c r="C384" s="26"/>
      <c r="D384" s="26"/>
      <c r="E384" s="26"/>
      <c r="F384" s="49"/>
      <c r="G384" s="15"/>
      <c r="H384" s="39"/>
      <c r="I384" s="18"/>
      <c r="J384" s="48"/>
      <c r="K384" s="48"/>
      <c r="L384" s="48"/>
      <c r="M384" s="48"/>
    </row>
    <row r="385" spans="2:13" s="47" customFormat="1">
      <c r="B385" s="28"/>
      <c r="C385" s="26"/>
      <c r="D385" s="26"/>
      <c r="E385" s="26"/>
      <c r="F385" s="49"/>
      <c r="G385" s="49"/>
      <c r="H385" s="50"/>
      <c r="I385" s="18"/>
      <c r="J385" s="48"/>
      <c r="K385" s="48"/>
      <c r="L385" s="48"/>
      <c r="M385" s="48"/>
    </row>
    <row r="386" spans="2:13" s="47" customFormat="1">
      <c r="B386" s="34"/>
      <c r="C386" s="26"/>
      <c r="D386" s="26"/>
      <c r="E386" s="26"/>
      <c r="F386" s="49"/>
      <c r="G386" s="49"/>
      <c r="H386" s="50"/>
      <c r="I386" s="18"/>
      <c r="J386" s="48"/>
      <c r="K386" s="48"/>
      <c r="L386" s="48"/>
      <c r="M386" s="48"/>
    </row>
    <row r="387" spans="2:13" s="47" customFormat="1">
      <c r="B387" s="36"/>
      <c r="C387" s="26"/>
      <c r="D387" s="26"/>
      <c r="E387" s="26"/>
      <c r="F387" s="49"/>
      <c r="G387" s="49"/>
      <c r="H387" s="50"/>
      <c r="I387" s="18"/>
      <c r="J387" s="48"/>
      <c r="K387" s="48"/>
      <c r="L387" s="48"/>
      <c r="M387" s="48"/>
    </row>
    <row r="388" spans="2:13" s="47" customFormat="1">
      <c r="B388" s="36"/>
      <c r="C388" s="26"/>
      <c r="D388" s="26"/>
      <c r="E388" s="26"/>
      <c r="F388" s="49"/>
      <c r="G388" s="49"/>
      <c r="H388" s="50"/>
      <c r="I388" s="18"/>
      <c r="J388" s="48"/>
      <c r="K388" s="48"/>
      <c r="L388" s="48"/>
      <c r="M388" s="48"/>
    </row>
    <row r="389" spans="2:13" s="47" customFormat="1">
      <c r="B389" s="28"/>
      <c r="C389" s="26"/>
      <c r="D389" s="26"/>
      <c r="E389" s="26"/>
      <c r="F389" s="49"/>
      <c r="G389" s="49"/>
      <c r="H389" s="50"/>
      <c r="I389" s="18"/>
      <c r="J389" s="48"/>
      <c r="K389" s="48"/>
      <c r="L389" s="48"/>
      <c r="M389" s="48"/>
    </row>
    <row r="390" spans="2:13" s="47" customFormat="1">
      <c r="B390" s="34"/>
      <c r="C390" s="26"/>
      <c r="D390" s="26"/>
      <c r="E390" s="26"/>
      <c r="F390" s="49"/>
      <c r="G390" s="49"/>
      <c r="H390" s="50"/>
      <c r="I390" s="18"/>
      <c r="J390" s="48"/>
      <c r="K390" s="48"/>
      <c r="L390" s="48"/>
      <c r="M390" s="48"/>
    </row>
    <row r="391" spans="2:13" s="47" customFormat="1">
      <c r="B391" s="28"/>
      <c r="C391" s="26"/>
      <c r="D391" s="26"/>
      <c r="E391" s="26"/>
      <c r="F391" s="49"/>
      <c r="G391" s="49"/>
      <c r="H391" s="50"/>
      <c r="I391" s="18"/>
      <c r="J391" s="48"/>
      <c r="K391" s="48"/>
      <c r="L391" s="48"/>
      <c r="M391" s="48"/>
    </row>
    <row r="392" spans="2:13" s="47" customFormat="1">
      <c r="B392" s="34"/>
      <c r="C392" s="26"/>
      <c r="D392" s="26"/>
      <c r="E392" s="26"/>
      <c r="F392" s="49"/>
      <c r="G392" s="49"/>
      <c r="H392" s="50"/>
      <c r="I392" s="18"/>
      <c r="J392" s="48"/>
      <c r="K392" s="48"/>
      <c r="L392" s="48"/>
      <c r="M392" s="48"/>
    </row>
    <row r="393" spans="2:13" s="47" customFormat="1">
      <c r="B393" s="28"/>
      <c r="C393" s="26"/>
      <c r="D393" s="26"/>
      <c r="E393" s="26"/>
      <c r="F393" s="49"/>
      <c r="G393" s="49"/>
      <c r="H393" s="50"/>
      <c r="I393" s="18"/>
      <c r="J393" s="48"/>
      <c r="K393" s="48"/>
      <c r="L393" s="48"/>
      <c r="M393" s="48"/>
    </row>
    <row r="394" spans="2:13" s="47" customFormat="1">
      <c r="B394" s="28"/>
      <c r="C394" s="26"/>
      <c r="D394" s="26"/>
      <c r="E394" s="26"/>
      <c r="F394" s="49"/>
      <c r="G394" s="49"/>
      <c r="H394" s="50"/>
      <c r="I394" s="18"/>
      <c r="J394" s="48"/>
      <c r="K394" s="48"/>
      <c r="L394" s="48"/>
      <c r="M394" s="48"/>
    </row>
    <row r="395" spans="2:13">
      <c r="B395" s="42"/>
      <c r="J395" s="6"/>
      <c r="K395" s="6"/>
      <c r="L395" s="6"/>
      <c r="M395" s="6"/>
    </row>
    <row r="396" spans="2:13">
      <c r="B396" s="42"/>
      <c r="J396" s="6"/>
      <c r="K396" s="6"/>
      <c r="L396" s="6"/>
      <c r="M396" s="6"/>
    </row>
    <row r="397" spans="2:13">
      <c r="J397" s="6"/>
      <c r="K397" s="6"/>
      <c r="L397" s="6"/>
      <c r="M397" s="6"/>
    </row>
    <row r="398" spans="2:13">
      <c r="J398" s="6"/>
      <c r="K398" s="6"/>
      <c r="L398" s="6"/>
      <c r="M398" s="6"/>
    </row>
    <row r="399" spans="2:13">
      <c r="J399" s="6"/>
      <c r="K399" s="6"/>
      <c r="L399" s="6"/>
      <c r="M399" s="6"/>
    </row>
    <row r="400" spans="2:13">
      <c r="J400" s="6"/>
      <c r="K400" s="6"/>
      <c r="L400" s="6"/>
      <c r="M400" s="6"/>
    </row>
    <row r="401" spans="2:13">
      <c r="J401" s="6"/>
      <c r="K401" s="6"/>
      <c r="L401" s="6"/>
      <c r="M401" s="6"/>
    </row>
    <row r="402" spans="2:13" s="47" customFormat="1">
      <c r="B402" s="29"/>
      <c r="C402" s="26"/>
      <c r="D402" s="26"/>
      <c r="E402" s="26"/>
      <c r="F402" s="49"/>
      <c r="G402" s="49"/>
      <c r="H402" s="50"/>
      <c r="I402" s="18"/>
      <c r="J402" s="48"/>
      <c r="K402" s="48"/>
      <c r="L402" s="48"/>
      <c r="M402" s="48"/>
    </row>
    <row r="403" spans="2:13">
      <c r="J403" s="6"/>
      <c r="K403" s="6"/>
      <c r="L403" s="6"/>
      <c r="M403" s="6"/>
    </row>
    <row r="404" spans="2:13">
      <c r="J404" s="6"/>
      <c r="K404" s="6"/>
      <c r="L404" s="6"/>
      <c r="M404" s="6"/>
    </row>
    <row r="405" spans="2:13">
      <c r="J405" s="6"/>
      <c r="K405" s="6"/>
      <c r="L405" s="6"/>
      <c r="M405" s="6"/>
    </row>
    <row r="406" spans="2:13">
      <c r="J406" s="6"/>
      <c r="K406" s="6"/>
      <c r="L406" s="6"/>
      <c r="M406" s="6"/>
    </row>
    <row r="407" spans="2:13">
      <c r="J407" s="6"/>
      <c r="K407" s="6"/>
      <c r="L407" s="6"/>
      <c r="M407" s="6"/>
    </row>
    <row r="408" spans="2:13">
      <c r="J408" s="6"/>
      <c r="K408" s="6"/>
      <c r="L408" s="6"/>
      <c r="M408" s="6"/>
    </row>
    <row r="409" spans="2:13">
      <c r="J409" s="6"/>
      <c r="K409" s="6"/>
      <c r="L409" s="6"/>
      <c r="M409" s="6"/>
    </row>
    <row r="410" spans="2:13">
      <c r="J410" s="6"/>
      <c r="K410" s="6"/>
      <c r="L410" s="6"/>
      <c r="M410" s="6"/>
    </row>
    <row r="411" spans="2:13">
      <c r="J411" s="6"/>
      <c r="K411" s="6"/>
      <c r="L411" s="6"/>
      <c r="M411" s="6"/>
    </row>
    <row r="412" spans="2:13">
      <c r="J412" s="6"/>
      <c r="K412" s="6"/>
      <c r="L412" s="6"/>
      <c r="M412" s="6"/>
    </row>
    <row r="413" spans="2:13">
      <c r="J413" s="6"/>
      <c r="K413" s="6"/>
      <c r="L413" s="6"/>
      <c r="M413" s="6"/>
    </row>
    <row r="414" spans="2:13">
      <c r="J414" s="6"/>
      <c r="K414" s="6"/>
      <c r="L414" s="6"/>
      <c r="M414" s="6"/>
    </row>
    <row r="415" spans="2:13">
      <c r="J415" s="6"/>
      <c r="K415" s="6"/>
      <c r="L415" s="6"/>
      <c r="M415" s="6"/>
    </row>
    <row r="416" spans="2: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38" spans="10:13">
      <c r="J438" s="6"/>
      <c r="K438" s="6"/>
      <c r="L438" s="6"/>
      <c r="M438" s="6"/>
    </row>
    <row r="439" spans="10:13">
      <c r="J439" s="6"/>
      <c r="K439" s="6"/>
      <c r="L439" s="6"/>
      <c r="M439" s="6"/>
    </row>
    <row r="440" spans="10:13">
      <c r="J440" s="6"/>
      <c r="K440" s="6"/>
      <c r="L440" s="6"/>
      <c r="M440" s="6"/>
    </row>
    <row r="441" spans="10:13">
      <c r="J441" s="6"/>
      <c r="K441" s="6"/>
      <c r="L441" s="6"/>
      <c r="M441" s="6"/>
    </row>
    <row r="442" spans="10:13">
      <c r="J442" s="6"/>
      <c r="K442" s="6"/>
      <c r="L442" s="6"/>
      <c r="M442" s="6"/>
    </row>
    <row r="443" spans="10:13">
      <c r="J443" s="6"/>
      <c r="K443" s="6"/>
      <c r="L443" s="6"/>
      <c r="M443" s="6"/>
    </row>
    <row r="444" spans="10:13">
      <c r="J444" s="6"/>
      <c r="K444" s="6"/>
      <c r="L444" s="6"/>
      <c r="M444" s="6"/>
    </row>
    <row r="445" spans="10:13">
      <c r="J445" s="6"/>
      <c r="K445" s="6"/>
      <c r="L445" s="6"/>
      <c r="M445" s="6"/>
    </row>
    <row r="446" spans="10:13">
      <c r="J446" s="6"/>
      <c r="K446" s="6"/>
      <c r="L446" s="6"/>
      <c r="M446" s="6"/>
    </row>
    <row r="447" spans="10:13">
      <c r="J447" s="6"/>
      <c r="K447" s="6"/>
      <c r="L447" s="6"/>
      <c r="M447" s="6"/>
    </row>
    <row r="448" spans="10:13">
      <c r="J448" s="6"/>
      <c r="K448" s="6"/>
      <c r="L448" s="6"/>
      <c r="M448" s="6"/>
    </row>
    <row r="449" spans="10:13">
      <c r="J449" s="6"/>
      <c r="K449" s="6"/>
      <c r="L449" s="6"/>
      <c r="M449" s="6"/>
    </row>
    <row r="450" spans="10:13">
      <c r="J450" s="6"/>
      <c r="K450" s="6"/>
      <c r="L450" s="6"/>
      <c r="M450" s="6"/>
    </row>
    <row r="451" spans="10:13">
      <c r="J451" s="6"/>
      <c r="K451" s="6"/>
      <c r="L451" s="6"/>
      <c r="M451" s="6"/>
    </row>
    <row r="452" spans="10:13">
      <c r="J452" s="6"/>
      <c r="K452" s="6"/>
      <c r="L452" s="6"/>
      <c r="M452" s="6"/>
    </row>
    <row r="453" spans="10:13">
      <c r="J453" s="6"/>
      <c r="K453" s="6"/>
      <c r="L453" s="6"/>
      <c r="M453" s="6"/>
    </row>
    <row r="454" spans="10:13">
      <c r="J454" s="6"/>
      <c r="K454" s="6"/>
      <c r="L454" s="6"/>
      <c r="M454" s="6"/>
    </row>
    <row r="455" spans="10:13">
      <c r="J455" s="6"/>
      <c r="K455" s="6"/>
      <c r="L455" s="6"/>
      <c r="M455" s="6"/>
    </row>
    <row r="467" spans="2:13">
      <c r="J467" s="6"/>
      <c r="K467" s="6"/>
      <c r="L467" s="6"/>
      <c r="M467" s="6"/>
    </row>
    <row r="473" spans="2:13">
      <c r="J473" s="6"/>
      <c r="K473" s="6"/>
      <c r="L473" s="6"/>
      <c r="M473" s="6"/>
    </row>
    <row r="478" spans="2:13" s="17" customFormat="1">
      <c r="B478" s="29"/>
      <c r="C478" s="26"/>
      <c r="D478" s="26"/>
      <c r="E478" s="26"/>
      <c r="F478" s="49"/>
      <c r="G478" s="49"/>
      <c r="H478" s="50"/>
      <c r="I478" s="18"/>
    </row>
    <row r="479" spans="2:13" s="17" customFormat="1">
      <c r="B479" s="29"/>
      <c r="C479" s="26"/>
      <c r="D479" s="26"/>
      <c r="E479" s="26"/>
      <c r="F479" s="49"/>
      <c r="G479" s="49"/>
      <c r="H479" s="50"/>
      <c r="I479" s="18"/>
    </row>
    <row r="480" spans="2:13" s="17" customFormat="1">
      <c r="B480" s="29"/>
      <c r="C480" s="26"/>
      <c r="D480" s="26"/>
      <c r="E480" s="26"/>
      <c r="F480" s="49"/>
      <c r="G480" s="49"/>
      <c r="H480" s="50"/>
      <c r="I480" s="18"/>
    </row>
    <row r="481" spans="2:9" s="17" customFormat="1">
      <c r="B481" s="29"/>
      <c r="C481" s="26"/>
      <c r="D481" s="26"/>
      <c r="E481" s="26"/>
      <c r="F481" s="49"/>
      <c r="G481" s="49"/>
      <c r="H481" s="50"/>
      <c r="I481" s="18"/>
    </row>
    <row r="484" spans="2:9" ht="14.25" customHeight="1"/>
    <row r="487" spans="2:9" s="17" customFormat="1">
      <c r="B487" s="29"/>
      <c r="C487" s="26"/>
      <c r="D487" s="26"/>
      <c r="E487" s="26"/>
      <c r="F487" s="49"/>
      <c r="G487" s="49"/>
      <c r="H487" s="50"/>
      <c r="I487" s="18"/>
    </row>
    <row r="488" spans="2:9" s="16" customFormat="1">
      <c r="B488" s="29"/>
      <c r="C488" s="26"/>
      <c r="D488" s="26"/>
      <c r="E488" s="26"/>
      <c r="F488" s="49"/>
      <c r="G488" s="49"/>
      <c r="H488" s="50"/>
      <c r="I488" s="18"/>
    </row>
    <row r="495" spans="2:9" s="16" customFormat="1">
      <c r="B495" s="29"/>
      <c r="C495" s="26"/>
      <c r="D495" s="26"/>
      <c r="E495" s="26"/>
      <c r="F495" s="49"/>
      <c r="G495" s="49"/>
      <c r="H495" s="50"/>
      <c r="I495" s="18"/>
    </row>
    <row r="496" spans="2:9" s="16" customFormat="1">
      <c r="B496" s="29"/>
      <c r="C496" s="26"/>
      <c r="D496" s="26"/>
      <c r="E496" s="26"/>
      <c r="F496" s="49"/>
      <c r="G496" s="49"/>
      <c r="H496" s="50"/>
      <c r="I496" s="18"/>
    </row>
  </sheetData>
  <sortState ref="A31:I348">
    <sortCondition ref="A348"/>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2017-09-20T06:52:12Z</dcterms:modified>
</cp:coreProperties>
</file>